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anim\Downloads\"/>
    </mc:Choice>
  </mc:AlternateContent>
  <xr:revisionPtr revIDLastSave="0" documentId="13_ncr:1_{76146C30-D40A-4AD2-B45C-8148A693AC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" sheetId="1" r:id="rId1"/>
    <sheet name="Sheet46" sheetId="2" r:id="rId2"/>
    <sheet name="Sheet47" sheetId="3" r:id="rId3"/>
    <sheet name="Sheet43" sheetId="4" r:id="rId4"/>
    <sheet name="upto 15Apr2024" sheetId="5" r:id="rId5"/>
    <sheet name="depreciation" sheetId="6" r:id="rId6"/>
    <sheet name="Sheet45" sheetId="7" r:id="rId7"/>
    <sheet name="Sheet44" sheetId="8" r:id="rId8"/>
    <sheet name="car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9" l="1"/>
  <c r="A17" i="9"/>
  <c r="D17" i="9" s="1"/>
  <c r="A15" i="9"/>
  <c r="G9" i="9"/>
  <c r="G8" i="9"/>
  <c r="D7" i="9"/>
  <c r="B7" i="9"/>
  <c r="B19" i="9" s="1"/>
  <c r="A7" i="9"/>
  <c r="A19" i="9" s="1"/>
  <c r="D19" i="9" s="1"/>
  <c r="G6" i="7"/>
  <c r="G9" i="7" s="1"/>
  <c r="F6" i="7"/>
  <c r="E6" i="7"/>
  <c r="E37" i="6"/>
  <c r="G29" i="6"/>
  <c r="E29" i="6"/>
  <c r="G28" i="6"/>
  <c r="I27" i="6"/>
  <c r="I29" i="6" s="1"/>
  <c r="H11" i="6"/>
  <c r="G11" i="6" s="1"/>
  <c r="G10" i="6"/>
  <c r="J9" i="6"/>
  <c r="J13" i="6" s="1"/>
  <c r="J15" i="6" s="1"/>
  <c r="A2" i="6"/>
  <c r="B1" i="6"/>
  <c r="I15" i="5"/>
  <c r="D12" i="5"/>
  <c r="D3" i="5"/>
  <c r="D2" i="5"/>
  <c r="G1" i="5" s="1"/>
  <c r="F70" i="4"/>
  <c r="G68" i="4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C1" i="2"/>
  <c r="D8" i="1"/>
  <c r="F1" i="1" l="1"/>
  <c r="B2" i="6"/>
  <c r="A3" i="6" s="1"/>
  <c r="A13" i="9"/>
  <c r="B15" i="9"/>
  <c r="D15" i="9" s="1"/>
  <c r="A21" i="9"/>
  <c r="A9" i="9"/>
  <c r="D9" i="9" s="1"/>
  <c r="A11" i="9"/>
  <c r="B13" i="9"/>
  <c r="B21" i="9"/>
  <c r="B9" i="9"/>
  <c r="B11" i="9"/>
  <c r="B3" i="6" l="1"/>
  <c r="A4" i="6" s="1"/>
  <c r="D21" i="9"/>
  <c r="D11" i="9"/>
  <c r="D13" i="9"/>
  <c r="B4" i="6" l="1"/>
  <c r="A5" i="6" l="1"/>
  <c r="B5" i="6" l="1"/>
  <c r="A6" i="6"/>
  <c r="B6" i="6" s="1"/>
  <c r="C5" i="6" s="1"/>
</calcChain>
</file>

<file path=xl/sharedStrings.xml><?xml version="1.0" encoding="utf-8"?>
<sst xmlns="http://schemas.openxmlformats.org/spreadsheetml/2006/main" count="3111" uniqueCount="3039">
  <si>
    <t>S.No</t>
  </si>
  <si>
    <t>Date</t>
  </si>
  <si>
    <t>Description</t>
  </si>
  <si>
    <t>Currency(INR)</t>
  </si>
  <si>
    <t>Mode of Payment</t>
  </si>
  <si>
    <t>Madurai to Chennai</t>
  </si>
  <si>
    <t>Personnel Credit Card</t>
  </si>
  <si>
    <t>Chennai to Madurai</t>
  </si>
  <si>
    <t>AWS BlueLogis July 1 - July 31 , 2024</t>
  </si>
  <si>
    <t>GitHub Sep 2024</t>
  </si>
  <si>
    <t>AWS Nauka Paid Nov 2024</t>
  </si>
  <si>
    <t>Internet Nov 2024</t>
  </si>
  <si>
    <t>Car Petrol</t>
  </si>
  <si>
    <t>Car Accessories</t>
  </si>
  <si>
    <t>Car Insurance</t>
  </si>
  <si>
    <t>BAGS</t>
  </si>
  <si>
    <t>BGS</t>
  </si>
  <si>
    <t>BAILS</t>
  </si>
  <si>
    <t>BLS</t>
  </si>
  <si>
    <t>BARREL</t>
  </si>
  <si>
    <t>BRL</t>
  </si>
  <si>
    <t>BOXES</t>
  </si>
  <si>
    <t>BOX</t>
  </si>
  <si>
    <t>BULK</t>
  </si>
  <si>
    <t>BLK</t>
  </si>
  <si>
    <t>BUNDLE</t>
  </si>
  <si>
    <t>BDL</t>
  </si>
  <si>
    <t>CANS</t>
  </si>
  <si>
    <t>CAN</t>
  </si>
  <si>
    <t>CARBOYS</t>
  </si>
  <si>
    <t>CBY</t>
  </si>
  <si>
    <t>CARTONS</t>
  </si>
  <si>
    <t>CTN</t>
  </si>
  <si>
    <t>CASES</t>
  </si>
  <si>
    <t>CAS</t>
  </si>
  <si>
    <t>CHEST</t>
  </si>
  <si>
    <t>CHT</t>
  </si>
  <si>
    <t>COILS</t>
  </si>
  <si>
    <t>CLS</t>
  </si>
  <si>
    <t>COLLIES</t>
  </si>
  <si>
    <t>COL</t>
  </si>
  <si>
    <t>CONTAINER</t>
  </si>
  <si>
    <t>CON</t>
  </si>
  <si>
    <t>CRATES</t>
  </si>
  <si>
    <t>CRT</t>
  </si>
  <si>
    <t>DRUMS</t>
  </si>
  <si>
    <t>DRM</t>
  </si>
  <si>
    <t>FLASK</t>
  </si>
  <si>
    <t>FLK</t>
  </si>
  <si>
    <t>FUTS</t>
  </si>
  <si>
    <t>FUT</t>
  </si>
  <si>
    <t>HABBUCK</t>
  </si>
  <si>
    <t>HBK</t>
  </si>
  <si>
    <t>INGOT</t>
  </si>
  <si>
    <t>NGT</t>
  </si>
  <si>
    <t>JOTTA</t>
  </si>
  <si>
    <t>JTA</t>
  </si>
  <si>
    <t>JUMBLE BALE</t>
  </si>
  <si>
    <t>JBL</t>
  </si>
  <si>
    <t>KEGGS</t>
  </si>
  <si>
    <t>KEG</t>
  </si>
  <si>
    <t>LIFT</t>
  </si>
  <si>
    <t>LFT</t>
  </si>
  <si>
    <t>LOGS</t>
  </si>
  <si>
    <t>LOG</t>
  </si>
  <si>
    <t>PACKAGES</t>
  </si>
  <si>
    <t>PKG</t>
  </si>
  <si>
    <t>PALLETS</t>
  </si>
  <si>
    <t>PLT</t>
  </si>
  <si>
    <t>PALLS</t>
  </si>
  <si>
    <t>PAL</t>
  </si>
  <si>
    <t>QUADS</t>
  </si>
  <si>
    <t>QDS</t>
  </si>
  <si>
    <t>REELS</t>
  </si>
  <si>
    <t>REL</t>
  </si>
  <si>
    <t>ROLLS</t>
  </si>
  <si>
    <t>RLS</t>
  </si>
  <si>
    <t>SKID &amp; SKIDDED PKGS</t>
  </si>
  <si>
    <t>SKD</t>
  </si>
  <si>
    <t>SLABS</t>
  </si>
  <si>
    <t>SLB</t>
  </si>
  <si>
    <t>STEEL BLOCKS</t>
  </si>
  <si>
    <t>BLO</t>
  </si>
  <si>
    <t>STEEL BULKS</t>
  </si>
  <si>
    <t>BUL</t>
  </si>
  <si>
    <t>STEEL ENVELOPES</t>
  </si>
  <si>
    <t>ENV</t>
  </si>
  <si>
    <t>TABLE</t>
  </si>
  <si>
    <t>TBL</t>
  </si>
  <si>
    <t>TINS</t>
  </si>
  <si>
    <t>TIN</t>
  </si>
  <si>
    <t>TRUNK</t>
  </si>
  <si>
    <t>TRK</t>
  </si>
  <si>
    <t>UNITS</t>
  </si>
  <si>
    <t>UNT</t>
  </si>
  <si>
    <t>WOODEN CASKS</t>
  </si>
  <si>
    <t>CSK</t>
  </si>
  <si>
    <t>Pieces</t>
  </si>
  <si>
    <t>PCS</t>
  </si>
  <si>
    <t>SHEET</t>
  </si>
  <si>
    <t>SHT</t>
  </si>
  <si>
    <t>CYLINDER</t>
  </si>
  <si>
    <t>CYL</t>
  </si>
  <si>
    <t>A00751</t>
  </si>
  <si>
    <t>AROMA EXPORTS</t>
  </si>
  <si>
    <t>-</t>
  </si>
  <si>
    <t>As discussed, pls check</t>
  </si>
  <si>
    <t>Mrs.Rajasree</t>
  </si>
  <si>
    <t>H00318</t>
  </si>
  <si>
    <t>HAFANZS COMPANY</t>
  </si>
  <si>
    <t>28,18,783</t>
  </si>
  <si>
    <t>28,12,873</t>
  </si>
  <si>
    <t>OBC-V100310</t>
  </si>
  <si>
    <t>To be Delete</t>
  </si>
  <si>
    <t>Raja</t>
  </si>
  <si>
    <t>I00118</t>
  </si>
  <si>
    <t>INNOPRO TRADE SOURCES (OPC) PVT LTD</t>
  </si>
  <si>
    <t>6,87,047</t>
  </si>
  <si>
    <t>6,81,775</t>
  </si>
  <si>
    <t>OBC-V100308</t>
  </si>
  <si>
    <t>P00475</t>
  </si>
  <si>
    <t>PAPIER HYGIENE PVT. LTD</t>
  </si>
  <si>
    <t>1,43,923</t>
  </si>
  <si>
    <t>1,41,246</t>
  </si>
  <si>
    <t>OBC-V100307</t>
  </si>
  <si>
    <t>S01433</t>
  </si>
  <si>
    <t>SARASWATI CHEMICAL CORPORATION</t>
  </si>
  <si>
    <t>6,81,476</t>
  </si>
  <si>
    <t>6,81,418</t>
  </si>
  <si>
    <t>OBC-V100303</t>
  </si>
  <si>
    <t>S01370</t>
  </si>
  <si>
    <t>SEYON LOGISTICS PRIVATE LIMITED</t>
  </si>
  <si>
    <t>4,07,987</t>
  </si>
  <si>
    <t>4,05,795</t>
  </si>
  <si>
    <t>OBC-V100304</t>
  </si>
  <si>
    <t>S01659</t>
  </si>
  <si>
    <t>SRI DURGA INTERNATIONAL INC</t>
  </si>
  <si>
    <t>S00345</t>
  </si>
  <si>
    <t>STOVE KRAFT LTD</t>
  </si>
  <si>
    <t>59,61,220</t>
  </si>
  <si>
    <t>63,42,505</t>
  </si>
  <si>
    <t>-3,81,285</t>
  </si>
  <si>
    <t>OBC-S00345</t>
  </si>
  <si>
    <t>3,81,285.00</t>
  </si>
  <si>
    <t>U00091</t>
  </si>
  <si>
    <t>UNILEVER INDIA EXPORTS LIMITED</t>
  </si>
  <si>
    <t>1,26,69,515</t>
  </si>
  <si>
    <t>1,26,69,610</t>
  </si>
  <si>
    <t>OBC-V100301</t>
  </si>
  <si>
    <t>Falcon Server March 24</t>
  </si>
  <si>
    <t>GitHub March 24</t>
  </si>
  <si>
    <t>Madurai to Chennai Train</t>
  </si>
  <si>
    <t>Personnel Debit Card</t>
  </si>
  <si>
    <t>Chennai to Madurai Bus</t>
  </si>
  <si>
    <t>AWS Server March 24</t>
  </si>
  <si>
    <t>Bluelogis.app Domain Renewal 2 Years</t>
  </si>
  <si>
    <t>Madurai to Chennai Bus</t>
  </si>
  <si>
    <t>Cash Expense</t>
  </si>
  <si>
    <t>Cash</t>
  </si>
  <si>
    <t>Internet Bill March 24</t>
  </si>
  <si>
    <t>Falcon Server April 24</t>
  </si>
  <si>
    <t>S01582</t>
  </si>
  <si>
    <t>SELVAM S</t>
  </si>
  <si>
    <t>DEBIT</t>
  </si>
  <si>
    <t>Credit</t>
  </si>
  <si>
    <t>DEBTOR REPORT</t>
  </si>
  <si>
    <t>OB</t>
  </si>
  <si>
    <t>TB</t>
  </si>
  <si>
    <t>CODE</t>
  </si>
  <si>
    <t>NAME</t>
  </si>
  <si>
    <t>CREDIT</t>
  </si>
  <si>
    <t>BALANCE</t>
  </si>
  <si>
    <t>3F INDUSTRIES LTD</t>
  </si>
  <si>
    <t>A00016</t>
  </si>
  <si>
    <t>AASHIMA IMPEX PRIVATE LIMITED</t>
  </si>
  <si>
    <t>A00050</t>
  </si>
  <si>
    <t>AMMU INC</t>
  </si>
  <si>
    <t>A00078</t>
  </si>
  <si>
    <t>ASIATIC ENTERPRISES</t>
  </si>
  <si>
    <t>A00082</t>
  </si>
  <si>
    <t>ASPA AUTO LAMPS PVT LTD</t>
  </si>
  <si>
    <t>A00207</t>
  </si>
  <si>
    <t>AMJEY CHEMTRADE PVT LTD</t>
  </si>
  <si>
    <t>A00210</t>
  </si>
  <si>
    <t>ASIAN PRE-LAM INDUSTRIES PVT LTD</t>
  </si>
  <si>
    <t>A00244</t>
  </si>
  <si>
    <t>ADANI GREEN ENERGY LTD</t>
  </si>
  <si>
    <t>A00246</t>
  </si>
  <si>
    <t>ADANI ENTERPRISES LTD</t>
  </si>
  <si>
    <t>A00268</t>
  </si>
  <si>
    <t>A2S LOGISTICS CO .LTD</t>
  </si>
  <si>
    <t>A00282</t>
  </si>
  <si>
    <t>AL BADRIYA WOOD INDUSTRIES</t>
  </si>
  <si>
    <t>A00317</t>
  </si>
  <si>
    <t>ADANI LOGISTICS LIMITED</t>
  </si>
  <si>
    <t>A00323</t>
  </si>
  <si>
    <t>ASHIRVAD PIPES PVT LTD</t>
  </si>
  <si>
    <t>A00340</t>
  </si>
  <si>
    <t>ABILITY</t>
  </si>
  <si>
    <t>A00389</t>
  </si>
  <si>
    <t>AGARSEN GRANITE AND STONES</t>
  </si>
  <si>
    <t>A00420</t>
  </si>
  <si>
    <t>AFRA PLYWOODS</t>
  </si>
  <si>
    <t>A00480</t>
  </si>
  <si>
    <t>A HARTRODT (INDIA) PRIVATE LIMITED</t>
  </si>
  <si>
    <t>A00490</t>
  </si>
  <si>
    <t>ATS ELGI LIMITED</t>
  </si>
  <si>
    <t>A00524</t>
  </si>
  <si>
    <t>AVAADA ENERGY PRIVATE LIMITED</t>
  </si>
  <si>
    <t>A00540</t>
  </si>
  <si>
    <t>AVE LOJISTIK VE ULUSLARARASI NAKLIYE TIC LTD STI</t>
  </si>
  <si>
    <t>A00551</t>
  </si>
  <si>
    <t>ANUTONE ACOUSTICS LTD</t>
  </si>
  <si>
    <t>A00555</t>
  </si>
  <si>
    <t>AARTHTHI EXPORTS</t>
  </si>
  <si>
    <t>A00585</t>
  </si>
  <si>
    <t>AAKAR INDUSTRIES</t>
  </si>
  <si>
    <t>A00606</t>
  </si>
  <si>
    <t>AIM LOGISTICS</t>
  </si>
  <si>
    <t>A00628</t>
  </si>
  <si>
    <t>AMH TRADING PRIVATE LIMITED</t>
  </si>
  <si>
    <t>A00642</t>
  </si>
  <si>
    <t>ADANI NEW INDUSTRIES LIMITED</t>
  </si>
  <si>
    <t>A00654</t>
  </si>
  <si>
    <t>ANZ EXPORTS</t>
  </si>
  <si>
    <t>A00660</t>
  </si>
  <si>
    <t>ASPIRE POLYTRADE PVT LTD</t>
  </si>
  <si>
    <t>A00674</t>
  </si>
  <si>
    <t>AVAADA CLEAN PROJECT PRIVATE LIMITED</t>
  </si>
  <si>
    <t>A00676</t>
  </si>
  <si>
    <t>A. J. WORLDWIDE SERVICES INC</t>
  </si>
  <si>
    <t>A00680</t>
  </si>
  <si>
    <t>ALPA TEXTILE</t>
  </si>
  <si>
    <t>A00681</t>
  </si>
  <si>
    <t>AMBUJA CEMENTS LTD</t>
  </si>
  <si>
    <t>A00689</t>
  </si>
  <si>
    <t>AKER BIOMARINE INDIA PRIVATE LIMITED</t>
  </si>
  <si>
    <t>B00010</t>
  </si>
  <si>
    <t>BAGRECHA ENTERPRISES LTD</t>
  </si>
  <si>
    <t>B00051</t>
  </si>
  <si>
    <t>BOSTIK INDIA PRIVATE LTD</t>
  </si>
  <si>
    <t>B00066</t>
  </si>
  <si>
    <t>BULK LIQUID SOLUTIONS PVT LTD</t>
  </si>
  <si>
    <t>B00166</t>
  </si>
  <si>
    <t>BATA INDIA LIMITED</t>
  </si>
  <si>
    <t>B00188</t>
  </si>
  <si>
    <t>BROWNWOOD TRADERS</t>
  </si>
  <si>
    <t>B00193</t>
  </si>
  <si>
    <t>BOROSIL LIMITED</t>
  </si>
  <si>
    <t>B00212</t>
  </si>
  <si>
    <t>B.M.HOUSE INDIA LTD</t>
  </si>
  <si>
    <t>B00224</t>
  </si>
  <si>
    <t>BOHRA MARBLE WORLD</t>
  </si>
  <si>
    <t>B00227</t>
  </si>
  <si>
    <t>BAGHDAD GATE COMPANY FOR REAL ESTATE INVESTMENTS</t>
  </si>
  <si>
    <t>B00243</t>
  </si>
  <si>
    <t>BTS LOGISTICS B.V.</t>
  </si>
  <si>
    <t>B00253</t>
  </si>
  <si>
    <t>BHAVYA POLYFILMS PRIVATE LIMITED</t>
  </si>
  <si>
    <t>B00264</t>
  </si>
  <si>
    <t>BLUE ANCHOR INTERNATIONAL LLC</t>
  </si>
  <si>
    <t>B00276</t>
  </si>
  <si>
    <t>BHAVNA PTE LTD</t>
  </si>
  <si>
    <t>B00277</t>
  </si>
  <si>
    <t>BOXFO LOGISTICS INDIA PVT LTD</t>
  </si>
  <si>
    <t>B00287</t>
  </si>
  <si>
    <t>BHAIRAMALL GOPIRAM ASSOCIATES LLP</t>
  </si>
  <si>
    <t>B00299</t>
  </si>
  <si>
    <t>BILLION WAVES LOGISTICS</t>
  </si>
  <si>
    <t>B00300</t>
  </si>
  <si>
    <t>BEEMPOW ENERGY PRIVATE LIMITED</t>
  </si>
  <si>
    <t>B00304</t>
  </si>
  <si>
    <t>BK EXPORTS</t>
  </si>
  <si>
    <t>B00306</t>
  </si>
  <si>
    <t>BHARAT MONOFILAMENT AND TEXTILES PVT LTD</t>
  </si>
  <si>
    <t>B00313</t>
  </si>
  <si>
    <t>BHIM POLYFAB INDUSTRIES</t>
  </si>
  <si>
    <t>B00344</t>
  </si>
  <si>
    <t>BASIC HITECH FURNITURE PRIVATE LIMITED</t>
  </si>
  <si>
    <t>C00014</t>
  </si>
  <si>
    <t>CEE PEE LUMBERS PVT LTD</t>
  </si>
  <si>
    <t>C00036</t>
  </si>
  <si>
    <t>CREATIVE EDUCATION</t>
  </si>
  <si>
    <t>C00074</t>
  </si>
  <si>
    <t>COS - GREENWAY</t>
  </si>
  <si>
    <t>C00117</t>
  </si>
  <si>
    <t>CHOPRA LAM PRODUCTS PVT LTD</t>
  </si>
  <si>
    <t>C00161</t>
  </si>
  <si>
    <t>CHINA ELEC TRANS GUANGDONG COMPANY</t>
  </si>
  <si>
    <t>C00162</t>
  </si>
  <si>
    <t>CARGILL INDIA PRIVATE LIMITED</t>
  </si>
  <si>
    <t>C00183</t>
  </si>
  <si>
    <t>CONTINENTAL SHIPPING AND CONSULTING PTE. LTD</t>
  </si>
  <si>
    <t>C00185</t>
  </si>
  <si>
    <t>CEYENAR CHEMICALS PVT LTD</t>
  </si>
  <si>
    <t>C00239</t>
  </si>
  <si>
    <t>CHHAPERIA ELECTRO COMPONENTS PVT LTD</t>
  </si>
  <si>
    <t>C00240</t>
  </si>
  <si>
    <t>CARIGAR POWER TOOLS PRIVATE LIMITED</t>
  </si>
  <si>
    <t>C00273</t>
  </si>
  <si>
    <t>CULTGEAR PRIVATE LIMITED</t>
  </si>
  <si>
    <t>C00291</t>
  </si>
  <si>
    <t>CONTINENTAL WORLDWIDE SHIPPING SERVICE LLC</t>
  </si>
  <si>
    <t>C00297</t>
  </si>
  <si>
    <t>CONTINENTAL SHIPPING AND CONSULTING VIETNAM CO LTD</t>
  </si>
  <si>
    <t>C00298</t>
  </si>
  <si>
    <t>CROWN VENEERS</t>
  </si>
  <si>
    <t>C00301</t>
  </si>
  <si>
    <t>COMMANDER VITRIFIED PRIVATE LIMITED</t>
  </si>
  <si>
    <t>C00303</t>
  </si>
  <si>
    <t>CODEFINE INTERNATIONAL SA</t>
  </si>
  <si>
    <t>C00304</t>
  </si>
  <si>
    <t>CARL BECHEM LUBRICANTS (INDIA) PVT LTD</t>
  </si>
  <si>
    <t>C00306</t>
  </si>
  <si>
    <t>CHOCO DELIGHT PVT.LTD.</t>
  </si>
  <si>
    <t>D00003</t>
  </si>
  <si>
    <t>D.R.MANUFACTURING PVT LTD</t>
  </si>
  <si>
    <t>D00030</t>
  </si>
  <si>
    <t>DREAM SEATS PVT LTD</t>
  </si>
  <si>
    <t>D00034</t>
  </si>
  <si>
    <t>DURGA SAW MILL</t>
  </si>
  <si>
    <t>D00089</t>
  </si>
  <si>
    <t>DECO PARK CREATIONS</t>
  </si>
  <si>
    <t>D00090</t>
  </si>
  <si>
    <t>DOLPHIN LOGISTICS COMPANY LTD</t>
  </si>
  <si>
    <t>D00096</t>
  </si>
  <si>
    <t>DOLPHIN LOGISTICS CO. LTD.</t>
  </si>
  <si>
    <t>D00121</t>
  </si>
  <si>
    <t>DECORATIVE PANELS AND DOORS PVT LTD</t>
  </si>
  <si>
    <t>D00139</t>
  </si>
  <si>
    <t>DIAMOND SHIPPING SERVICES</t>
  </si>
  <si>
    <t>D00155</t>
  </si>
  <si>
    <t>DASH SQUARE HOMES LLP</t>
  </si>
  <si>
    <t>D00171</t>
  </si>
  <si>
    <t>DIRECT FACTORY TO HOME PRIVATE LIMITED</t>
  </si>
  <si>
    <t>D00204</t>
  </si>
  <si>
    <t>DP WORLD MULTIMODAL LOGISTICS PRIVATE LIMITED</t>
  </si>
  <si>
    <t>D00205</t>
  </si>
  <si>
    <t>DHRUV ENTERPRISES</t>
  </si>
  <si>
    <t>D00209</t>
  </si>
  <si>
    <t>DHANYA LOGISTICS AND TRANSPORT SERVICE</t>
  </si>
  <si>
    <t>D00215</t>
  </si>
  <si>
    <t>DOLPHIN LOGISTICS SUPPLY CHAIN MANAGEMENT (HK) CO</t>
  </si>
  <si>
    <t>D00221</t>
  </si>
  <si>
    <t>DBA ENTERPRISES LLP</t>
  </si>
  <si>
    <t>D00227</t>
  </si>
  <si>
    <t>DAMRO FURNITURE PVT LTD</t>
  </si>
  <si>
    <t>D00229</t>
  </si>
  <si>
    <t>DECCAN LIFE SCIENCES PRIVATE LIMITED</t>
  </si>
  <si>
    <t>D00234</t>
  </si>
  <si>
    <t>DYNAVATION ELECTRONICS PVT LTD</t>
  </si>
  <si>
    <t>E00010</t>
  </si>
  <si>
    <t>ELAN PROFESSIONAL APPLIANCES PVT LTD</t>
  </si>
  <si>
    <t>E00013</t>
  </si>
  <si>
    <t>ELGI EQUIPMENTS LIMITED</t>
  </si>
  <si>
    <t>E00018</t>
  </si>
  <si>
    <t>ENVIRO SAFETY GLASS</t>
  </si>
  <si>
    <t>E00109</t>
  </si>
  <si>
    <t>EURO EXTRUSIONS</t>
  </si>
  <si>
    <t>E00123</t>
  </si>
  <si>
    <t>ELEFANTE CONSTRUCTION AND MINING EQUIPMENTS</t>
  </si>
  <si>
    <t>E00124</t>
  </si>
  <si>
    <t>EXOUSIA DIANOMI INDIA PRIVATE LIMITED</t>
  </si>
  <si>
    <t>E00127</t>
  </si>
  <si>
    <t>EVERVOLT GREEN ENERGY PVT LTD</t>
  </si>
  <si>
    <t>E00145</t>
  </si>
  <si>
    <t>ENTERPRISE SOFTWARE SOLUTIONS LAB PVT LTD</t>
  </si>
  <si>
    <t>E00155</t>
  </si>
  <si>
    <t>EXTREME INTERNATIONAL</t>
  </si>
  <si>
    <t>E00163</t>
  </si>
  <si>
    <t>ECOX INC</t>
  </si>
  <si>
    <t>E00179</t>
  </si>
  <si>
    <t>END2END LOGISTICS GLOBAL PVT LTD</t>
  </si>
  <si>
    <t>E00185</t>
  </si>
  <si>
    <t>ENERPARC ENERGY PRIVATE LIMITED</t>
  </si>
  <si>
    <t>E00188</t>
  </si>
  <si>
    <t>EAGLEBURGMANN KE PVT. LTD</t>
  </si>
  <si>
    <t>F00007</t>
  </si>
  <si>
    <t>FEATHERLITE COLLECTIONS</t>
  </si>
  <si>
    <t>F00009</t>
  </si>
  <si>
    <t>FEATHERLITE PRODUCTS PVT LTD</t>
  </si>
  <si>
    <t>F00086</t>
  </si>
  <si>
    <t>FUSO GLASS INDIA PVT LTD</t>
  </si>
  <si>
    <t>F00092</t>
  </si>
  <si>
    <t>FEATHERLITE OFFICE SYSTEM PVT LTD</t>
  </si>
  <si>
    <t>F00119</t>
  </si>
  <si>
    <t>FELMINEX</t>
  </si>
  <si>
    <t>F00128</t>
  </si>
  <si>
    <t>FORMAN SHIPPING CO. LTD.</t>
  </si>
  <si>
    <t>F00156</t>
  </si>
  <si>
    <t>FOLIUM TRADING PRIVATE LIMITED</t>
  </si>
  <si>
    <t>F00176</t>
  </si>
  <si>
    <t>FRIZWELL AGRO FOODS</t>
  </si>
  <si>
    <t>F00181</t>
  </si>
  <si>
    <t>FREEZELINK DITSRIBUTION LIMITED</t>
  </si>
  <si>
    <t>F00195</t>
  </si>
  <si>
    <t>FOCUS GLOBAL LOGISTICS (HK) CORPORATION LIMITED</t>
  </si>
  <si>
    <t>G00036</t>
  </si>
  <si>
    <t>GREENPLY INDUSTRIES LTD</t>
  </si>
  <si>
    <t>G00042</t>
  </si>
  <si>
    <t>GRANITE ZONE INDIA PRIVATE LIMITED</t>
  </si>
  <si>
    <t>G00179</t>
  </si>
  <si>
    <t>GREENLAM INDUSTRIES LIMITED</t>
  </si>
  <si>
    <t>G00186</t>
  </si>
  <si>
    <t>GYAN ENTERPRISES</t>
  </si>
  <si>
    <t>G00245</t>
  </si>
  <si>
    <t>GOODRICH MARITIME PVT. LTD</t>
  </si>
  <si>
    <t>G00312</t>
  </si>
  <si>
    <t>GNANAM AGENCIES PRIVATE LIMITED</t>
  </si>
  <si>
    <t>G00331</t>
  </si>
  <si>
    <t>GSONS INDUSTRIES PRIVATE LIMITED</t>
  </si>
  <si>
    <t>G00333</t>
  </si>
  <si>
    <t>GREENLAM SOUTH LIMITED</t>
  </si>
  <si>
    <t>G00365</t>
  </si>
  <si>
    <t>GOLDI SUN PRIVATE LIMITED</t>
  </si>
  <si>
    <t>G00368</t>
  </si>
  <si>
    <t>GALLIRD FREIGHT SOLUTIONS PVT LTD</t>
  </si>
  <si>
    <t>G00369</t>
  </si>
  <si>
    <t>GUTS WORLD</t>
  </si>
  <si>
    <t>G00378</t>
  </si>
  <si>
    <t>GYAN VENTURES PVT LTD</t>
  </si>
  <si>
    <t>G00380</t>
  </si>
  <si>
    <t>GARBA EXPORTS PRIVATE LIMITED</t>
  </si>
  <si>
    <t>H00008</t>
  </si>
  <si>
    <t>HAMEEM TRADING COMPANY</t>
  </si>
  <si>
    <t>H00178</t>
  </si>
  <si>
    <t>HARI &amp; CO</t>
  </si>
  <si>
    <t>H00207</t>
  </si>
  <si>
    <t>HIGHLIGHT INTERNATIONAL LOGISTICS PTE LTD</t>
  </si>
  <si>
    <t>H00232</t>
  </si>
  <si>
    <t>HIYANSH GLASS WORLD</t>
  </si>
  <si>
    <t>H00250</t>
  </si>
  <si>
    <t>HARMONY INTERNATIONAL</t>
  </si>
  <si>
    <t>H00255</t>
  </si>
  <si>
    <t>HELIOS PACKAGING</t>
  </si>
  <si>
    <t>H00276</t>
  </si>
  <si>
    <t>HJS COMMERCIAL PRIVATE LIMTED</t>
  </si>
  <si>
    <t>H00279</t>
  </si>
  <si>
    <t>HAJEE JAFFER SHARIFF &amp; CO</t>
  </si>
  <si>
    <t>H00299</t>
  </si>
  <si>
    <t>HOPEWELL MANUFACTURING AND EXPORTS PVT LTD</t>
  </si>
  <si>
    <t>H00323</t>
  </si>
  <si>
    <t>HIND GRANITES PRIVATE LIMITED</t>
  </si>
  <si>
    <t>I00045</t>
  </si>
  <si>
    <t>INDIA AGRO EXPORTS PVT LTD</t>
  </si>
  <si>
    <t>I00061</t>
  </si>
  <si>
    <t>IFB INDUSTRIES LTD</t>
  </si>
  <si>
    <t>I00081</t>
  </si>
  <si>
    <t>SMART APPLIANCES PVT LTD</t>
  </si>
  <si>
    <t>I00095</t>
  </si>
  <si>
    <t>IFB AUTOMOTIVE PVT LTD</t>
  </si>
  <si>
    <t>I00127</t>
  </si>
  <si>
    <t>IND ROCK GRANITES</t>
  </si>
  <si>
    <t>I00140</t>
  </si>
  <si>
    <t>IO GROUP COSMETICS AND BEAUTY SUPPLIES SPA</t>
  </si>
  <si>
    <t>I00147</t>
  </si>
  <si>
    <t>INSYNERGY SUPPLY CHAIN SOLUTIONS PRIVATE LIMITED</t>
  </si>
  <si>
    <t>I00151</t>
  </si>
  <si>
    <t>INSTACUPPA SERVICES PRIVATE LIMITED</t>
  </si>
  <si>
    <t>I00163</t>
  </si>
  <si>
    <t>IMAGE STAR PRIVATE LIMITED</t>
  </si>
  <si>
    <t>I00168</t>
  </si>
  <si>
    <t>INDOSOL SOLAR PRIVATE LIMITED</t>
  </si>
  <si>
    <t>J00115</t>
  </si>
  <si>
    <t>JAISHREESHAM PLYWOODS PVT LTD</t>
  </si>
  <si>
    <t>J00128</t>
  </si>
  <si>
    <t>JAINCO BEARINGS PVT LTD</t>
  </si>
  <si>
    <t>J00148</t>
  </si>
  <si>
    <t>JAIN TIMPLY LLP</t>
  </si>
  <si>
    <t>J00153</t>
  </si>
  <si>
    <t>JAI GURUDEV ENTERPRISES</t>
  </si>
  <si>
    <t>J00174</t>
  </si>
  <si>
    <t>JUPITER CHEMICALS</t>
  </si>
  <si>
    <t>J00177</t>
  </si>
  <si>
    <t>JOHNSON LIFTS PRIVATE LIMITED</t>
  </si>
  <si>
    <t>J00213</t>
  </si>
  <si>
    <t>JAI ANJANEYA CONSTRUCTION</t>
  </si>
  <si>
    <t>J00219</t>
  </si>
  <si>
    <t>JEWEL CONSUMER CARE PRIVATE LIMITED</t>
  </si>
  <si>
    <t>J00247</t>
  </si>
  <si>
    <t>JAYJAY POLYMERS</t>
  </si>
  <si>
    <t>J00265</t>
  </si>
  <si>
    <t>JASH ENERGY PRIVATE LIMITED</t>
  </si>
  <si>
    <t>K00011</t>
  </si>
  <si>
    <t>KAFF APPLIANCES (INDIA) PVT LTD</t>
  </si>
  <si>
    <t>K00037</t>
  </si>
  <si>
    <t>KONARAK PLYLAND</t>
  </si>
  <si>
    <t>K00073</t>
  </si>
  <si>
    <t>KAVERI ULTRA POLYMERS P LTD</t>
  </si>
  <si>
    <t>K00118</t>
  </si>
  <si>
    <t>KANDIYAR INCORPORATION</t>
  </si>
  <si>
    <t>K00135</t>
  </si>
  <si>
    <t>KHEMKA WOODCRAFT PVT LTD</t>
  </si>
  <si>
    <t>K00176</t>
  </si>
  <si>
    <t>KEPLERBROOKS FURNITURE LLP</t>
  </si>
  <si>
    <t>K00184</t>
  </si>
  <si>
    <t>KRISHKO LOGISTICS INDIA PVT LTD</t>
  </si>
  <si>
    <t>K00238</t>
  </si>
  <si>
    <t>KINAY TRANSPORT AND LOGISTICS S A</t>
  </si>
  <si>
    <t>K00271</t>
  </si>
  <si>
    <t>KUNAL SHIPPING AND LOGISTICS PRIVATE LIMITED</t>
  </si>
  <si>
    <t>K00311</t>
  </si>
  <si>
    <t>KUTCH COPPER LIMITED</t>
  </si>
  <si>
    <t>K00320</t>
  </si>
  <si>
    <t>K B LOGISTICS SERVICES PRIVATE LIMITED</t>
  </si>
  <si>
    <t>K00333</t>
  </si>
  <si>
    <t>KV TRADING AND LOGISTICS</t>
  </si>
  <si>
    <t>K00334</t>
  </si>
  <si>
    <t>KUTCH COPPER LIMITED.</t>
  </si>
  <si>
    <t>K00368</t>
  </si>
  <si>
    <t>K R PATEL &amp; CO</t>
  </si>
  <si>
    <t>L00010</t>
  </si>
  <si>
    <t>LIGHT FORM MARKETING</t>
  </si>
  <si>
    <t>L00044</t>
  </si>
  <si>
    <t>LAKSHMI STONE INTERNATIONAL</t>
  </si>
  <si>
    <t>L00046</t>
  </si>
  <si>
    <t>LOTUS INTEGRATED LOGISTICS PVT LTD</t>
  </si>
  <si>
    <t>L00096</t>
  </si>
  <si>
    <t>LAXMI BALAJI ASSOCIATES</t>
  </si>
  <si>
    <t>L00106</t>
  </si>
  <si>
    <t>LIFESTYLE INTERNATIONAL PVT LTD</t>
  </si>
  <si>
    <t>M00092</t>
  </si>
  <si>
    <t>MANALI PETROCHEMICALS LIMITED.</t>
  </si>
  <si>
    <t>M00116</t>
  </si>
  <si>
    <t>MARUDHAR SURGICAL CO</t>
  </si>
  <si>
    <t>M00167</t>
  </si>
  <si>
    <t>MEHLER ENGINEERED PRODUCTS INDIA PVT LTD</t>
  </si>
  <si>
    <t>M00195</t>
  </si>
  <si>
    <t>MAYUR GLASS HOUSE</t>
  </si>
  <si>
    <t>M00220</t>
  </si>
  <si>
    <t>MAGNUM GLASS CONCEPTS</t>
  </si>
  <si>
    <t>M00233</t>
  </si>
  <si>
    <t>MERINO INDUSTRIES LTD</t>
  </si>
  <si>
    <t>M00365</t>
  </si>
  <si>
    <t>MAKRANA STONE PARK</t>
  </si>
  <si>
    <t>M00371</t>
  </si>
  <si>
    <t>MARUTI NANDAN ENTERPRISE</t>
  </si>
  <si>
    <t>M00420</t>
  </si>
  <si>
    <t>MAG EXCEL EXPORTS PVT LTD</t>
  </si>
  <si>
    <t>M00421</t>
  </si>
  <si>
    <t>MADHUKHAR FOUNDATION PRIVATE LIMITED</t>
  </si>
  <si>
    <t>M00428</t>
  </si>
  <si>
    <t>MAGLOG LOGISTICS PRIVATE LIMITED</t>
  </si>
  <si>
    <t>M00435</t>
  </si>
  <si>
    <t>M.K. TIMBER AND CO.</t>
  </si>
  <si>
    <t>M00439</t>
  </si>
  <si>
    <t>MNT TRADING COMPANY</t>
  </si>
  <si>
    <t>M00454</t>
  </si>
  <si>
    <t>MIDEA INDIA PRIVATE LIMITED</t>
  </si>
  <si>
    <t>M00465</t>
  </si>
  <si>
    <t>MARUDHAR STONES INTERNATIONAL PRIVATE LIMITED</t>
  </si>
  <si>
    <t>M00483</t>
  </si>
  <si>
    <t>MUNDRA SOLAR ENERGY LTD</t>
  </si>
  <si>
    <t>M00484</t>
  </si>
  <si>
    <t>MADHUSUDAN GRANITO LLP</t>
  </si>
  <si>
    <t>M00489</t>
  </si>
  <si>
    <t>MRF LIMITED</t>
  </si>
  <si>
    <t>M00503</t>
  </si>
  <si>
    <t>MUNDRA SOLAR PV LIMITED</t>
  </si>
  <si>
    <t>M00521</t>
  </si>
  <si>
    <t>MANGAL WOODS</t>
  </si>
  <si>
    <t>M00525</t>
  </si>
  <si>
    <t>MANEK INTERNATIONAL PTE LTD</t>
  </si>
  <si>
    <t>M00530</t>
  </si>
  <si>
    <t>MAPLE ENTERPRISE</t>
  </si>
  <si>
    <t>M00532</t>
  </si>
  <si>
    <t>M/S JAI SHIV PLYWOOD PVT LTD</t>
  </si>
  <si>
    <t>M00564</t>
  </si>
  <si>
    <t>MONEYPACKERS INDIA PRIVATE LIMITED</t>
  </si>
  <si>
    <t>M00565</t>
  </si>
  <si>
    <t>MUNDRA SOLAR TECHNOLOGY LIMITED</t>
  </si>
  <si>
    <t>M00573</t>
  </si>
  <si>
    <t>MAHAS IMPEX INDIA PVT LTD</t>
  </si>
  <si>
    <t>M00575</t>
  </si>
  <si>
    <t>MAS SOLAR SYSTEMS PRIVATE LIMITED</t>
  </si>
  <si>
    <t>M00585</t>
  </si>
  <si>
    <t>MAHADEV WOOD INDUSTRIES</t>
  </si>
  <si>
    <t>N00011</t>
  </si>
  <si>
    <t>NANDI MARKETING</t>
  </si>
  <si>
    <t>N00117</t>
  </si>
  <si>
    <t>FLOAT GLASS CENTRE</t>
  </si>
  <si>
    <t>N00122</t>
  </si>
  <si>
    <t>NAVAKAR IMPEX PVT LTD</t>
  </si>
  <si>
    <t>N00178</t>
  </si>
  <si>
    <t>NICE EXPORTS INC.</t>
  </si>
  <si>
    <t>N00200</t>
  </si>
  <si>
    <t>NIKHIL LOGISTICS</t>
  </si>
  <si>
    <t>N00201</t>
  </si>
  <si>
    <t>NSK SHIPPING &amp; LOGISTICS</t>
  </si>
  <si>
    <t>N00246</t>
  </si>
  <si>
    <t>NAKODA MARBLES AND MINERALS</t>
  </si>
  <si>
    <t>N00260</t>
  </si>
  <si>
    <t>NATIONAL FIBRES PRIVATE LIMITED</t>
  </si>
  <si>
    <t>N00268</t>
  </si>
  <si>
    <t>NIDHI SHIPPING PRIVATE LIMITED</t>
  </si>
  <si>
    <t>N00273</t>
  </si>
  <si>
    <t>NETWORK LOGISTICS PVT LTD</t>
  </si>
  <si>
    <t>N00289</t>
  </si>
  <si>
    <t>NIDHI IMPEX</t>
  </si>
  <si>
    <t>N00290</t>
  </si>
  <si>
    <t>NEWNIK LIFECARE PRIVATE LIMITED</t>
  </si>
  <si>
    <t>N00293</t>
  </si>
  <si>
    <t>NAGASAI EXIM CORP</t>
  </si>
  <si>
    <t>O00006</t>
  </si>
  <si>
    <t>OLYMPIC THE SPORTS WWORLD</t>
  </si>
  <si>
    <t>O00042</t>
  </si>
  <si>
    <t>OMVISHKAR EXPORTS</t>
  </si>
  <si>
    <t>O00050</t>
  </si>
  <si>
    <t>ORIENTAL TRADERS</t>
  </si>
  <si>
    <t>O00070</t>
  </si>
  <si>
    <t>OSHIA GRANITE EXPORTS LLP</t>
  </si>
  <si>
    <t>O00087</t>
  </si>
  <si>
    <t>OSWAL MINERALS LIMITED</t>
  </si>
  <si>
    <t>O00093</t>
  </si>
  <si>
    <t>OWS WAREHOUSE SERVICES LLP</t>
  </si>
  <si>
    <t>O00103</t>
  </si>
  <si>
    <t>ONKAR INTERNATIONAL</t>
  </si>
  <si>
    <t>O00109</t>
  </si>
  <si>
    <t>ORBIT SHIPPING SERVICES</t>
  </si>
  <si>
    <t>O00110</t>
  </si>
  <si>
    <t>OPTIMA FREIGHT AND LOGISTICS PVT LTD</t>
  </si>
  <si>
    <t>O00112</t>
  </si>
  <si>
    <t>O2 POWER PRIVATE LIMITED</t>
  </si>
  <si>
    <t>O00113</t>
  </si>
  <si>
    <t>OBOUND CONSULTING</t>
  </si>
  <si>
    <t>O00115</t>
  </si>
  <si>
    <t>ONE ASIA NETWORK INDIA PRIVATE LIMITED</t>
  </si>
  <si>
    <t>O00120</t>
  </si>
  <si>
    <t>OMEGA GLOBAL LOGISTICS INC</t>
  </si>
  <si>
    <t>P00020</t>
  </si>
  <si>
    <t>PATRICIA ENGINEERING SERVICES PVT LTD</t>
  </si>
  <si>
    <t>P00068</t>
  </si>
  <si>
    <t>PT .TVL GLOBAL LOGISTIK</t>
  </si>
  <si>
    <t>P00180</t>
  </si>
  <si>
    <t>PARAS PLYWOODS</t>
  </si>
  <si>
    <t>P00197</t>
  </si>
  <si>
    <t>PLANET IMPEX</t>
  </si>
  <si>
    <t>P00211</t>
  </si>
  <si>
    <t>PREMIER TRADING COMPANY</t>
  </si>
  <si>
    <t>P00246</t>
  </si>
  <si>
    <t>PROMEDIA TRADING PRIVATE LIMITED</t>
  </si>
  <si>
    <t>P00256</t>
  </si>
  <si>
    <t>POLY PIPES INDIA PVT LTD</t>
  </si>
  <si>
    <t>P00312</t>
  </si>
  <si>
    <t>PRATIBHA MARBLES</t>
  </si>
  <si>
    <t>P00326</t>
  </si>
  <si>
    <t>PRANJIVANDAS CLEARING &amp; FORWARDING P.LTD.</t>
  </si>
  <si>
    <t>P00338</t>
  </si>
  <si>
    <t>PONN POLYMERS</t>
  </si>
  <si>
    <t>P00351</t>
  </si>
  <si>
    <t>PRAXIS HOME RETAIL LIMITED</t>
  </si>
  <si>
    <t>P00361</t>
  </si>
  <si>
    <t>PALGHAR PLYWOOD PRODUCT PVT. LTD.</t>
  </si>
  <si>
    <t>P00378</t>
  </si>
  <si>
    <t>PIONEER WINCON ENERGY SYSTEMS PVT LTD</t>
  </si>
  <si>
    <t>P00400</t>
  </si>
  <si>
    <t>PEARL KYLO INDUSTRIES PVT LTD</t>
  </si>
  <si>
    <t>P00402</t>
  </si>
  <si>
    <t>PARADIGM GRANITE PRIVATE LIMITED</t>
  </si>
  <si>
    <t>P00420</t>
  </si>
  <si>
    <t>PRITAM INTERNATIONAL PRIVATE LIMITED</t>
  </si>
  <si>
    <t>P00427</t>
  </si>
  <si>
    <t>PT TVL GLOBAL LOGISTIK</t>
  </si>
  <si>
    <t>P00428</t>
  </si>
  <si>
    <t>PODDAR GRANITES</t>
  </si>
  <si>
    <t>P00441</t>
  </si>
  <si>
    <t>PSKT LOGISTICS</t>
  </si>
  <si>
    <t>P00447</t>
  </si>
  <si>
    <t>PREMIER GLOBAL LOGISTICS LIMITED</t>
  </si>
  <si>
    <t>P00453</t>
  </si>
  <si>
    <t>PLYNEER INDUSTRIES</t>
  </si>
  <si>
    <t>R00039</t>
  </si>
  <si>
    <t>RATNAGIRI IMPEX PRIVATE LTD</t>
  </si>
  <si>
    <t>R00101</t>
  </si>
  <si>
    <t>R.M. NETRA EXIM.</t>
  </si>
  <si>
    <t>R00132</t>
  </si>
  <si>
    <t>RIDER GLASS INDUSTRIES PVT LTD</t>
  </si>
  <si>
    <t>R00162</t>
  </si>
  <si>
    <t>RATAN IMPEX</t>
  </si>
  <si>
    <t>R00209</t>
  </si>
  <si>
    <t>REGAL VENEER LLP</t>
  </si>
  <si>
    <t>R00229</t>
  </si>
  <si>
    <t>RCA LOGISTICS PRIVATE LIMITED</t>
  </si>
  <si>
    <t>R00237</t>
  </si>
  <si>
    <t>ROYALOAK INCORPORATION PRIVATE LIMITED</t>
  </si>
  <si>
    <t>R00265</t>
  </si>
  <si>
    <t>REAL ENTERPRISES</t>
  </si>
  <si>
    <t>R00279</t>
  </si>
  <si>
    <t>RENEW SOLAR ENERGY (JHARKHAND ONE)PRIVATE LIMITED</t>
  </si>
  <si>
    <t>R00283</t>
  </si>
  <si>
    <t>RISHABH TRIEXIM LLP</t>
  </si>
  <si>
    <t>R00299</t>
  </si>
  <si>
    <t>RAJ RAJENDRA HOME APPLIANCES PRIVATE</t>
  </si>
  <si>
    <t>R00309</t>
  </si>
  <si>
    <t>RELIANCE FREIGHT SYSTEMS L.L.C.</t>
  </si>
  <si>
    <t>R00311</t>
  </si>
  <si>
    <t>RAFFINE WALLS INDIA PRIVATE LIMITED</t>
  </si>
  <si>
    <t>R00314</t>
  </si>
  <si>
    <t>R S AIRFILTEC PRIVATE LIMITED</t>
  </si>
  <si>
    <t>R00337</t>
  </si>
  <si>
    <t>RAJYOG INTERNATIONAL PVT LTD</t>
  </si>
  <si>
    <t>R00340</t>
  </si>
  <si>
    <t>ROHLIG INDIA PRIVATE LIMITED</t>
  </si>
  <si>
    <t>R00356</t>
  </si>
  <si>
    <t>RSG EXPORTS</t>
  </si>
  <si>
    <t>R00360</t>
  </si>
  <si>
    <t>REFLECTIONS INTERIOR PRODUCTS PVT LTD</t>
  </si>
  <si>
    <t>R00362</t>
  </si>
  <si>
    <t>RENEW PHOTOVOLTAICS PRIVATE LIMITED</t>
  </si>
  <si>
    <t>R00378</t>
  </si>
  <si>
    <t>RENFRA ENERGY INDIA PRIVATE LIMITED</t>
  </si>
  <si>
    <t>R00387</t>
  </si>
  <si>
    <t>RSG STONES</t>
  </si>
  <si>
    <t>R00393</t>
  </si>
  <si>
    <t>RENEW SURYA ROSHNI PRIVATE LIMITED</t>
  </si>
  <si>
    <t>R00409</t>
  </si>
  <si>
    <t>RV STONE SUPPLY INC</t>
  </si>
  <si>
    <t>S00144</t>
  </si>
  <si>
    <t>SREE GAURI TIMER DEPOT</t>
  </si>
  <si>
    <t>S00189</t>
  </si>
  <si>
    <t>SUDIMA INTERNATIONAL PTE LTD</t>
  </si>
  <si>
    <t>S00193</t>
  </si>
  <si>
    <t>SUN ZONE SOLAR SYSTEMS INDIA PVT LTD</t>
  </si>
  <si>
    <t>S00203</t>
  </si>
  <si>
    <t>SUPRAJIT ENGINEERING LIMITED</t>
  </si>
  <si>
    <t>S00226</t>
  </si>
  <si>
    <t>SATYA CASHEW CHEMICALS PVT.LTD</t>
  </si>
  <si>
    <t>S00233</t>
  </si>
  <si>
    <t>SUPREME SOLAR PROJECTS PVT LTD</t>
  </si>
  <si>
    <t>S00268</t>
  </si>
  <si>
    <t>SWASTIK GLASS TRADERS</t>
  </si>
  <si>
    <t>S00353</t>
  </si>
  <si>
    <t>SUPRAVENI CHEMICALS PVT LTD</t>
  </si>
  <si>
    <t>S00356</t>
  </si>
  <si>
    <t>S.V.N. EXPORTS</t>
  </si>
  <si>
    <t>S00373</t>
  </si>
  <si>
    <t>STERLING LAB</t>
  </si>
  <si>
    <t>S00410</t>
  </si>
  <si>
    <t>SOFTLINE SALES CORPORATION</t>
  </si>
  <si>
    <t>S00473</t>
  </si>
  <si>
    <t>SAMBHAV OVERSEAS</t>
  </si>
  <si>
    <t>S00563</t>
  </si>
  <si>
    <t>STONE VAULT EXPORTS (INDIA) PVT LTD</t>
  </si>
  <si>
    <t>S00592</t>
  </si>
  <si>
    <t>SABURI PANELS PVT LTD</t>
  </si>
  <si>
    <t>S00664</t>
  </si>
  <si>
    <t>STANLEY OEM SOFAS LTD</t>
  </si>
  <si>
    <t>S00672</t>
  </si>
  <si>
    <t>SUMAN EXPORTS</t>
  </si>
  <si>
    <t>S00684</t>
  </si>
  <si>
    <t>SUPER LOGISTICS</t>
  </si>
  <si>
    <t>S00718</t>
  </si>
  <si>
    <t>SRI RANGA FURNITURE PRIVATE LIMITED</t>
  </si>
  <si>
    <t>S00722</t>
  </si>
  <si>
    <t>STANLEY LIFE STYLES LTD</t>
  </si>
  <si>
    <t>S00761</t>
  </si>
  <si>
    <t>SRI MURUGAN TIMBER &amp; TILES</t>
  </si>
  <si>
    <t>S00767</t>
  </si>
  <si>
    <t>SALONI FOREST PRODUCTS PVT LTD</t>
  </si>
  <si>
    <t>S00811</t>
  </si>
  <si>
    <t>SKANDA RETAIL PVT LTD</t>
  </si>
  <si>
    <t>S00812</t>
  </si>
  <si>
    <t>SHF ENTERPRISES</t>
  </si>
  <si>
    <t>S00857</t>
  </si>
  <si>
    <t>SAHJANAND TIMBER MART</t>
  </si>
  <si>
    <t>S00926</t>
  </si>
  <si>
    <t>SSEL LOGISTICS</t>
  </si>
  <si>
    <t>S00942</t>
  </si>
  <si>
    <t>SRI SGR LOGISTICS</t>
  </si>
  <si>
    <t>S00946</t>
  </si>
  <si>
    <t>SUNGROW (INDIA) PRIVATE LIMITED.</t>
  </si>
  <si>
    <t>S00951</t>
  </si>
  <si>
    <t>SAMARDHA</t>
  </si>
  <si>
    <t>S00980</t>
  </si>
  <si>
    <t>SHARAF LOGISTICS L.L.C</t>
  </si>
  <si>
    <t>S00988</t>
  </si>
  <si>
    <t>SRI SRINIVASA TIMBER TRADERS</t>
  </si>
  <si>
    <t>S00998</t>
  </si>
  <si>
    <t>SRI BHARANI MIXTURES SWEETS AND SAVOURIES</t>
  </si>
  <si>
    <t>S01025</t>
  </si>
  <si>
    <t>SRI ANANTHAM ENTERPRISE</t>
  </si>
  <si>
    <t>S01026</t>
  </si>
  <si>
    <t>SNAM ABRASIVES PVT LTD</t>
  </si>
  <si>
    <t>S01039</t>
  </si>
  <si>
    <t>SM INTERNATIONAL</t>
  </si>
  <si>
    <t>S01106</t>
  </si>
  <si>
    <t>SAMSUNG DATA SYSTEMS INDIA PVT LTD</t>
  </si>
  <si>
    <t>S01110</t>
  </si>
  <si>
    <t>SHIMLA HILLS OFFERINGS PRIVATE LIMITED</t>
  </si>
  <si>
    <t>S01132</t>
  </si>
  <si>
    <t>SHRI NAKODA GRANITES</t>
  </si>
  <si>
    <t>S01154</t>
  </si>
  <si>
    <t>SRK EXPORTS</t>
  </si>
  <si>
    <t>S01157</t>
  </si>
  <si>
    <t>SUN GOLD PROCESSED FOODS</t>
  </si>
  <si>
    <t>S01176</t>
  </si>
  <si>
    <t>SKOT INDIA</t>
  </si>
  <si>
    <t>S01191</t>
  </si>
  <si>
    <t>STANLEY RETAIL LIMITED</t>
  </si>
  <si>
    <t>S01208</t>
  </si>
  <si>
    <t>SACCON LINES INDIA PRIVATE LIMITED</t>
  </si>
  <si>
    <t>S01222</t>
  </si>
  <si>
    <t>SATVIC FOODS PVT LTD</t>
  </si>
  <si>
    <t>S01252</t>
  </si>
  <si>
    <t>SHREE RAM EXPORTS</t>
  </si>
  <si>
    <t>S01255</t>
  </si>
  <si>
    <t>SCHWING STETTER (INDIA) PVT LTD</t>
  </si>
  <si>
    <t>S01296</t>
  </si>
  <si>
    <t>SHUBHAANSH CREATIONS PVT LTD</t>
  </si>
  <si>
    <t>S01331</t>
  </si>
  <si>
    <t>SMM TRIBOND M SDN BHD</t>
  </si>
  <si>
    <t>S01340</t>
  </si>
  <si>
    <t>SURAJ CONSTRUCTIONS</t>
  </si>
  <si>
    <t>S01341</t>
  </si>
  <si>
    <t>SILICA ONE MATERIALS PRIVATE LIMITED</t>
  </si>
  <si>
    <t>S01349</t>
  </si>
  <si>
    <t>SRIVASAVI ADHESIVE TAPES LIMITED</t>
  </si>
  <si>
    <t>S01356</t>
  </si>
  <si>
    <t>SWASTIKS MASALAS PICKLES AND FOOD PRODUCTS PVT LTD</t>
  </si>
  <si>
    <t>S01378</t>
  </si>
  <si>
    <t>SHENZHEN SFTD GLOBAL LOGISTICS CO LTD</t>
  </si>
  <si>
    <t>S01386</t>
  </si>
  <si>
    <t>SKYZ STONES PRIVATE LIMITED</t>
  </si>
  <si>
    <t>S01409</t>
  </si>
  <si>
    <t>SUNCOLOR SHIPPING CO LTD</t>
  </si>
  <si>
    <t>S01420</t>
  </si>
  <si>
    <t>SHREE BALAJI EXIM</t>
  </si>
  <si>
    <t>S01435</t>
  </si>
  <si>
    <t>SHREEM MARMO LLP</t>
  </si>
  <si>
    <t>S01447</t>
  </si>
  <si>
    <t>SHREE BABA BASUKI EXPORT</t>
  </si>
  <si>
    <t>S01464</t>
  </si>
  <si>
    <t>SME TRADING</t>
  </si>
  <si>
    <t>S01471</t>
  </si>
  <si>
    <t>STAR AIR SEA LOGISTICS PRIVATE LIMITED</t>
  </si>
  <si>
    <t>S01472</t>
  </si>
  <si>
    <t>SEAGULL HOMEWARE</t>
  </si>
  <si>
    <t>S01486</t>
  </si>
  <si>
    <t>SERENTICA RENEWABLES INDIA 1 PVT LTD</t>
  </si>
  <si>
    <t>S01493</t>
  </si>
  <si>
    <t>SERENTICA RENEWABLES INDIA 3 PVT LTD</t>
  </si>
  <si>
    <t>S01498</t>
  </si>
  <si>
    <t>S N K GRANITE EXPORT</t>
  </si>
  <si>
    <t>S01506</t>
  </si>
  <si>
    <t>SHRI SAILAJA EXPORTS PRIVATE LIMITED</t>
  </si>
  <si>
    <t>S01513</t>
  </si>
  <si>
    <t>SARASWATHI APPLIANCES PRIVATE LIMITED</t>
  </si>
  <si>
    <t>S01522</t>
  </si>
  <si>
    <t>STONES WIZARD PVT. LTD</t>
  </si>
  <si>
    <t>S01523</t>
  </si>
  <si>
    <t>SABARI EXPORT</t>
  </si>
  <si>
    <t>T00012</t>
  </si>
  <si>
    <t>TATA POWER SOLAR SYSTEMS LIMITED</t>
  </si>
  <si>
    <t>T00054</t>
  </si>
  <si>
    <t>TOSHIBA JOHNSON ELEVATORS (INDIA) PVT. LTD</t>
  </si>
  <si>
    <t>T00197</t>
  </si>
  <si>
    <t>TORAN ASSOCIATE</t>
  </si>
  <si>
    <t>T00219</t>
  </si>
  <si>
    <t>THE UNIQUE STONE</t>
  </si>
  <si>
    <t>T00220</t>
  </si>
  <si>
    <t>TULIP GLOBAL</t>
  </si>
  <si>
    <t>T00247</t>
  </si>
  <si>
    <t>TIRRENA</t>
  </si>
  <si>
    <t>T00303</t>
  </si>
  <si>
    <t>TEXTON EXIMS PRIVATE LIMITED</t>
  </si>
  <si>
    <t>T00307</t>
  </si>
  <si>
    <t>THE CARGODEL LOGISTICS</t>
  </si>
  <si>
    <t>T00324</t>
  </si>
  <si>
    <t>TOSHNIWAL GRANITES PRIVATE LIMITED</t>
  </si>
  <si>
    <t>T00327</t>
  </si>
  <si>
    <t>TATA CONSUMER PRODUCTS LIMITED</t>
  </si>
  <si>
    <t>U00058</t>
  </si>
  <si>
    <t>UNLIMITIVE LLP</t>
  </si>
  <si>
    <t>U00081</t>
  </si>
  <si>
    <t>UNIVERSAL AUTO AGENCIES</t>
  </si>
  <si>
    <t>U00092</t>
  </si>
  <si>
    <t>UNILEVER ASIA PRIVATE LIMITED</t>
  </si>
  <si>
    <t>V00037</t>
  </si>
  <si>
    <t>VIRGO POLIMER INDIA LTD</t>
  </si>
  <si>
    <t>V00055</t>
  </si>
  <si>
    <t>VANSH ELECTRONIC</t>
  </si>
  <si>
    <t>V00220</t>
  </si>
  <si>
    <t>VIGNESH TRADING COMPANY</t>
  </si>
  <si>
    <t>V00263</t>
  </si>
  <si>
    <t>VIRIDIS ENGINEERING INDIA PRIVATE LIMITED</t>
  </si>
  <si>
    <t>V00285</t>
  </si>
  <si>
    <t>VISHAKHA GLASS PRIVATE LIMITED</t>
  </si>
  <si>
    <t>V00294</t>
  </si>
  <si>
    <t>VICTOR EXPRESS LINE</t>
  </si>
  <si>
    <t>V00315</t>
  </si>
  <si>
    <t>VASANTHI EXIM PRIVATE LIMITED</t>
  </si>
  <si>
    <t>V00326</t>
  </si>
  <si>
    <t>VITHAN LOGISTICS</t>
  </si>
  <si>
    <t>V00341</t>
  </si>
  <si>
    <t>VEOLIA WATER TECHNOLOGIES&amp;SOLUTIONS (INDIA)PVT LTD</t>
  </si>
  <si>
    <t>V00354</t>
  </si>
  <si>
    <t>VISHAKHA GLASS PRIVATE LIMITED.</t>
  </si>
  <si>
    <t>W00007</t>
  </si>
  <si>
    <t>WOOD CRUST</t>
  </si>
  <si>
    <t>W00011</t>
  </si>
  <si>
    <t>WOODS IMPEX LLP.</t>
  </si>
  <si>
    <t>W00093</t>
  </si>
  <si>
    <t>WOODTECH CONSULTANTS PVT LTD</t>
  </si>
  <si>
    <t>W00096</t>
  </si>
  <si>
    <t>WOODNESS POETREE PRIVATE LIMITED</t>
  </si>
  <si>
    <t>W00104</t>
  </si>
  <si>
    <t>WOODSY EXIMS</t>
  </si>
  <si>
    <t>W00108</t>
  </si>
  <si>
    <t>WORLD WIDE VENEER</t>
  </si>
  <si>
    <t>W00109</t>
  </si>
  <si>
    <t>WORLD TRANSPORT OVERSEAS HELLAS S.A.</t>
  </si>
  <si>
    <t>W00111</t>
  </si>
  <si>
    <t>WESMARC DOORS TECHNIK PRIVATE LIMITED</t>
  </si>
  <si>
    <t>W00113</t>
  </si>
  <si>
    <t>WANDSE SOLUTIONS INDIA PRIVATE LIMITED</t>
  </si>
  <si>
    <t>W00116</t>
  </si>
  <si>
    <t>WOOD ART INDUSTRIES</t>
  </si>
  <si>
    <t>Y00085</t>
  </si>
  <si>
    <t>YATARI EXPRESS PHILS INC</t>
  </si>
  <si>
    <t>Z00091</t>
  </si>
  <si>
    <t>Ziegler Global Logistics GmbH</t>
  </si>
  <si>
    <t>Z00110</t>
  </si>
  <si>
    <t>ZARA VENEERS</t>
  </si>
  <si>
    <t>Z00125</t>
  </si>
  <si>
    <t>ZHEJIANG ALLSPACE SUPPLY CHAIN MANAGEMENT CO. LTD</t>
  </si>
  <si>
    <t>Z00128</t>
  </si>
  <si>
    <t>ZCHEM SPECIALITIES PRIVATE LIMITED</t>
  </si>
  <si>
    <t>A00019</t>
  </si>
  <si>
    <t>ACME CLEANTECH SOLUTIONS PRIVATE LIMITED</t>
  </si>
  <si>
    <t>A00067</t>
  </si>
  <si>
    <t>ARIHANT INTERNATIONAL</t>
  </si>
  <si>
    <t>A00084</t>
  </si>
  <si>
    <t>ASTROTECH STEELS PRIVATE LIMITED</t>
  </si>
  <si>
    <t>A00138</t>
  </si>
  <si>
    <t>AMBICKA ENTERPRISES</t>
  </si>
  <si>
    <t>A00151</t>
  </si>
  <si>
    <t>ALFAS TRADING INTERNATIONAL P LTD</t>
  </si>
  <si>
    <t>A00211</t>
  </si>
  <si>
    <t>A.K. VENEERS PVT LTD</t>
  </si>
  <si>
    <t>A00233</t>
  </si>
  <si>
    <t>A.R WOODCRAFTS PVT LTD</t>
  </si>
  <si>
    <t>A00250</t>
  </si>
  <si>
    <t>ALPINE DOORS &amp; PLYWOODS</t>
  </si>
  <si>
    <t>A00270</t>
  </si>
  <si>
    <t>ANINA TRADERS</t>
  </si>
  <si>
    <t>A00299</t>
  </si>
  <si>
    <t>ATLAS METAL PROCESSORS PVT LTD</t>
  </si>
  <si>
    <t>A00359</t>
  </si>
  <si>
    <t>AMBIKA SAW MILL</t>
  </si>
  <si>
    <t>A00362</t>
  </si>
  <si>
    <t>AGILITIVE APPLIANCE LLP</t>
  </si>
  <si>
    <t>A00382</t>
  </si>
  <si>
    <t>AAREN BESPOKE LIVING PVT LTD</t>
  </si>
  <si>
    <t>A00392</t>
  </si>
  <si>
    <t>AUSTIN PLYWOOD PRIVATE LIMITED</t>
  </si>
  <si>
    <t>A00393</t>
  </si>
  <si>
    <t>AB KANISHA TIMBERS</t>
  </si>
  <si>
    <t>A00396</t>
  </si>
  <si>
    <t>ANDAMAN TIMBER COMPANY</t>
  </si>
  <si>
    <t>A00400</t>
  </si>
  <si>
    <t>ASWATH SAW MILL</t>
  </si>
  <si>
    <t>A00431</t>
  </si>
  <si>
    <t>ARRKAY TRANSHIP FORWARDERS PVT LTD</t>
  </si>
  <si>
    <t>A00462</t>
  </si>
  <si>
    <t>ANANYA SILK PVT LTD</t>
  </si>
  <si>
    <t>A00468</t>
  </si>
  <si>
    <t>A S VASAN SHIPPING SERVICES PRIVATE LIMITED</t>
  </si>
  <si>
    <t>A00476</t>
  </si>
  <si>
    <t>ARJA ENERGYS PRIVATE LIMITED</t>
  </si>
  <si>
    <t>A00481</t>
  </si>
  <si>
    <t>A ONE FLOORS</t>
  </si>
  <si>
    <t>A00509</t>
  </si>
  <si>
    <t>AASHIMA POLYMERS</t>
  </si>
  <si>
    <t>A00515</t>
  </si>
  <si>
    <t>ASHA WOOD WORKS</t>
  </si>
  <si>
    <t>A00548</t>
  </si>
  <si>
    <t>AL BADRIYA WOOD INDUSTRIES &amp; OVERSEAS</t>
  </si>
  <si>
    <t>A00549</t>
  </si>
  <si>
    <t>AGARWAL &amp; ASSOCIATES IMPEX PVT LTD</t>
  </si>
  <si>
    <t>A00554</t>
  </si>
  <si>
    <t>ATOLL LOGISTICS PVT LTD</t>
  </si>
  <si>
    <t>A00558</t>
  </si>
  <si>
    <t>ARSHIYA PANVEL LOGISTICS SERVICES P LTD</t>
  </si>
  <si>
    <t>A00566</t>
  </si>
  <si>
    <t>ARCHIDPLY DECOR LIMITED</t>
  </si>
  <si>
    <t>A00569</t>
  </si>
  <si>
    <t>ASIAAN TIGER LINES INDIA PRIVATE LIMITED</t>
  </si>
  <si>
    <t>A00574</t>
  </si>
  <si>
    <t>ALEX IMPORTS</t>
  </si>
  <si>
    <t>A00575</t>
  </si>
  <si>
    <t>ARASAN TIMBER TRADERS</t>
  </si>
  <si>
    <t>A00590</t>
  </si>
  <si>
    <t>ADIRA CORP</t>
  </si>
  <si>
    <t>A00600</t>
  </si>
  <si>
    <t>ASPIX APPLIANCES PRIVATE LIMITED</t>
  </si>
  <si>
    <t>A00608</t>
  </si>
  <si>
    <t>AMAR WHEELS P LTD</t>
  </si>
  <si>
    <t>A00613</t>
  </si>
  <si>
    <t>AVH POLYCHEM PRIVATE LIMITED</t>
  </si>
  <si>
    <t>A00619</t>
  </si>
  <si>
    <t>AADESHWAR PANEL PRODUCTS</t>
  </si>
  <si>
    <t>A00624</t>
  </si>
  <si>
    <t>ACE TRADING</t>
  </si>
  <si>
    <t>A00630</t>
  </si>
  <si>
    <t>ARTHANARI LOOM CENTRE TEXTILE PVT LTD</t>
  </si>
  <si>
    <t>A00634</t>
  </si>
  <si>
    <t>ADDWRAP PACKAGING PRIVATE LIMITED</t>
  </si>
  <si>
    <t>A00649</t>
  </si>
  <si>
    <t>AJARAMAR PROCESSORS PRIVATE LIMITED</t>
  </si>
  <si>
    <t>A00652</t>
  </si>
  <si>
    <t>ARAVALI MICRONS PRIVATE LIMITED</t>
  </si>
  <si>
    <t>A00658</t>
  </si>
  <si>
    <t>AMCO ENTERPRISES</t>
  </si>
  <si>
    <t>A00659</t>
  </si>
  <si>
    <t>AMAN FURNITURE</t>
  </si>
  <si>
    <t>A00662</t>
  </si>
  <si>
    <t>ARIHANT INCENSE LLP</t>
  </si>
  <si>
    <t>A00669</t>
  </si>
  <si>
    <t>AARTI INDUSTRIES LIMITED</t>
  </si>
  <si>
    <t>A00675</t>
  </si>
  <si>
    <t>ALM IMPEX</t>
  </si>
  <si>
    <t>A00679</t>
  </si>
  <si>
    <t>AHMEDABAD PACKAGING INDUSTRIES LTD</t>
  </si>
  <si>
    <t>A00691</t>
  </si>
  <si>
    <t>AV POLYMER</t>
  </si>
  <si>
    <t>A00693</t>
  </si>
  <si>
    <t>AMAZING HOME NEEDS INC</t>
  </si>
  <si>
    <t>A00695</t>
  </si>
  <si>
    <t>AGROCROPS INDIA PRIVATE LIMITED</t>
  </si>
  <si>
    <t>A00698</t>
  </si>
  <si>
    <t>AWATAC LOGISTICS PRIVATE LIMITED</t>
  </si>
  <si>
    <t>A00700</t>
  </si>
  <si>
    <t>ARJUN PLYWOOD PRIVATE LIMITED</t>
  </si>
  <si>
    <t>A00701</t>
  </si>
  <si>
    <t>ANNAI TIMBER AND TILES</t>
  </si>
  <si>
    <t>A00702</t>
  </si>
  <si>
    <t>AVAADA ELECTRO PRIVATE LIMITED</t>
  </si>
  <si>
    <t>A00703</t>
  </si>
  <si>
    <t>APPLE PHARMA</t>
  </si>
  <si>
    <t>A00704</t>
  </si>
  <si>
    <t>ACE EXPORTS</t>
  </si>
  <si>
    <t>A00705</t>
  </si>
  <si>
    <t>ABM INTERNATIONAL LIMITED</t>
  </si>
  <si>
    <t>A00708</t>
  </si>
  <si>
    <t>AMS INC</t>
  </si>
  <si>
    <t>A00710</t>
  </si>
  <si>
    <t>Ability Miroslaw Zagalski</t>
  </si>
  <si>
    <t>A00711</t>
  </si>
  <si>
    <t>APOLLO PAINTS PVT LTD</t>
  </si>
  <si>
    <t>A00713</t>
  </si>
  <si>
    <t>ALBURHAN TRADING CO</t>
  </si>
  <si>
    <t>A00714</t>
  </si>
  <si>
    <t>ACCORD POLYPACK PRIVATE LIMITED</t>
  </si>
  <si>
    <t>A00715</t>
  </si>
  <si>
    <t>AASTHA IMPEX INDIA</t>
  </si>
  <si>
    <t>A00717</t>
  </si>
  <si>
    <t>AMPLE LOGISTICS</t>
  </si>
  <si>
    <t>A00718</t>
  </si>
  <si>
    <t>ALLIGO HORIZON PRIVATE LIMITED</t>
  </si>
  <si>
    <t>A00720</t>
  </si>
  <si>
    <t>ADANI POWER LIMITED.</t>
  </si>
  <si>
    <t>A00721</t>
  </si>
  <si>
    <t>APL LOGISTICS INDIA PVT LTD</t>
  </si>
  <si>
    <t>A00723</t>
  </si>
  <si>
    <t>AUSTERE LOGISTICS PVT. LTD</t>
  </si>
  <si>
    <t>A00724</t>
  </si>
  <si>
    <t>ADANI PETROCHEMICALS LIMITED</t>
  </si>
  <si>
    <t>A00725</t>
  </si>
  <si>
    <t>AADHI GLASS PRIVATE LIMITED</t>
  </si>
  <si>
    <t>A00726</t>
  </si>
  <si>
    <t>AJANTHA COTTONS</t>
  </si>
  <si>
    <t>A00727</t>
  </si>
  <si>
    <t>ARADHYA OVERSEAS</t>
  </si>
  <si>
    <t>A00728</t>
  </si>
  <si>
    <t>Arsa Impex</t>
  </si>
  <si>
    <t>A00729</t>
  </si>
  <si>
    <t>AL MASDAR AL HADEITH COMPANY</t>
  </si>
  <si>
    <t>A00730</t>
  </si>
  <si>
    <t>AN STUDIO</t>
  </si>
  <si>
    <t>A00731</t>
  </si>
  <si>
    <t>AV SALES ENTERPRISE</t>
  </si>
  <si>
    <t>A00732</t>
  </si>
  <si>
    <t>ASTITVA ENTERPRISES</t>
  </si>
  <si>
    <t>A00733</t>
  </si>
  <si>
    <t>ATTARI BROTHERS COSMETICS AND FRAGRANCES LLP</t>
  </si>
  <si>
    <t>A00734</t>
  </si>
  <si>
    <t>AURA PHARMACEUTICALS PRIVATE LIMITED</t>
  </si>
  <si>
    <t>A00735</t>
  </si>
  <si>
    <t>AGH VENTURES PVT LTD</t>
  </si>
  <si>
    <t>A00736</t>
  </si>
  <si>
    <t>ANNANT GLOBAL FORWARDERS PRIVTE LIMITED</t>
  </si>
  <si>
    <t>A00737</t>
  </si>
  <si>
    <t>AL-BADR GROUP</t>
  </si>
  <si>
    <t>A00738</t>
  </si>
  <si>
    <t>ANIKET POLYMERS PRIVATE LIMITED</t>
  </si>
  <si>
    <t>A00739</t>
  </si>
  <si>
    <t>A.K.GRANITES</t>
  </si>
  <si>
    <t>A00740</t>
  </si>
  <si>
    <t>AAKASH SHIPPING AGENCIES</t>
  </si>
  <si>
    <t>A00741</t>
  </si>
  <si>
    <t>Aadarsh Foodstuff Trading LLC</t>
  </si>
  <si>
    <t>A00742</t>
  </si>
  <si>
    <t>AARJAVAM TECHFAB PRIVATE LIMITED</t>
  </si>
  <si>
    <t>A00744</t>
  </si>
  <si>
    <t>ARYAN WORLD WIDE</t>
  </si>
  <si>
    <t>AP1668</t>
  </si>
  <si>
    <t>GENUINE FREIGHT SERVICES LTD</t>
  </si>
  <si>
    <t>B00009</t>
  </si>
  <si>
    <t>B.G.TIMBER PVT LTD</t>
  </si>
  <si>
    <t>B00011</t>
  </si>
  <si>
    <t>BAIJNATH TIMBER ENTERPRISES PVT LTD-</t>
  </si>
  <si>
    <t>B00012</t>
  </si>
  <si>
    <t>BAJRANGBALI TIMBER</t>
  </si>
  <si>
    <t>B00021</t>
  </si>
  <si>
    <t>BALAJI TIMBERS</t>
  </si>
  <si>
    <t>B00036</t>
  </si>
  <si>
    <t>BHATTACHARYA TIMBER</t>
  </si>
  <si>
    <t>B00037</t>
  </si>
  <si>
    <t>BHAVANI TIMBER TRADERS</t>
  </si>
  <si>
    <t>B00127</t>
  </si>
  <si>
    <t>B.D PLYWOODS PVT LTD</t>
  </si>
  <si>
    <t>B00151</t>
  </si>
  <si>
    <t>B.P. GANERIWALA &amp; CO</t>
  </si>
  <si>
    <t>B00169</t>
  </si>
  <si>
    <t>BULLS EYE LOGISTICS PRIVATE LIMITED</t>
  </si>
  <si>
    <t>B00183</t>
  </si>
  <si>
    <t>BXP TRADING CORPORATION</t>
  </si>
  <si>
    <t>B00221</t>
  </si>
  <si>
    <t>BEST LOGISTICS FREIGHT CORP</t>
  </si>
  <si>
    <t>B00252</t>
  </si>
  <si>
    <t>BALAJI EXIM</t>
  </si>
  <si>
    <t>B00256</t>
  </si>
  <si>
    <t>BGM PETROCHEM PVT LTD</t>
  </si>
  <si>
    <t>B00284</t>
  </si>
  <si>
    <t>BAJAJ SUPERPACK INDIA LIMITED</t>
  </si>
  <si>
    <t>B00290</t>
  </si>
  <si>
    <t>BANSAL LUMBERS PVT. LTD.</t>
  </si>
  <si>
    <t>B00301</t>
  </si>
  <si>
    <t>BAJAJ POLYBLENDS PRIVATE LIMITED</t>
  </si>
  <si>
    <t>B00307</t>
  </si>
  <si>
    <t>BANSAL TIMBER CORPORATION</t>
  </si>
  <si>
    <t>B00311</t>
  </si>
  <si>
    <t>BUILDMET FIBRES PRIVATE LIMITED</t>
  </si>
  <si>
    <t>B00312</t>
  </si>
  <si>
    <t>BIG BAGS INTERNATIONAL PRIVATE LIMITED</t>
  </si>
  <si>
    <t>B00315</t>
  </si>
  <si>
    <t>BHAGWATI TIMBER STORE</t>
  </si>
  <si>
    <t>B00317</t>
  </si>
  <si>
    <t>BAJEL PROJECTS LIMITED</t>
  </si>
  <si>
    <t>B00332</t>
  </si>
  <si>
    <t>BASANT</t>
  </si>
  <si>
    <t>B00335</t>
  </si>
  <si>
    <t>BANSAL POLYMERS</t>
  </si>
  <si>
    <t>B00336</t>
  </si>
  <si>
    <t>BIO-GEN EXTRACTS PRIVATE LIMITED</t>
  </si>
  <si>
    <t>B00340</t>
  </si>
  <si>
    <t>BATRA TIMBER PRIVATE LIMITED</t>
  </si>
  <si>
    <t>B00345</t>
  </si>
  <si>
    <t>BLACKSTONE SHIPPING PRIVATE LIMITED</t>
  </si>
  <si>
    <t>B00346</t>
  </si>
  <si>
    <t>BALAMURUGAN WOOD WORKS</t>
  </si>
  <si>
    <t>B00350</t>
  </si>
  <si>
    <t>BIOQUEST TECHNOLOGIES PRIVATE LIMITED</t>
  </si>
  <si>
    <t>B00351</t>
  </si>
  <si>
    <t>BEDECK WOODS PRIVATE LIMITED</t>
  </si>
  <si>
    <t>B00352</t>
  </si>
  <si>
    <t>BAVEJA PLYWOOD HOUSE</t>
  </si>
  <si>
    <t>B00354</t>
  </si>
  <si>
    <t>BHARATH ENTERPRISES</t>
  </si>
  <si>
    <t>B00355</t>
  </si>
  <si>
    <t>B B K SHOES</t>
  </si>
  <si>
    <t>C00020</t>
  </si>
  <si>
    <t>CHHAPERIA INTERNATIONAL COMPANY</t>
  </si>
  <si>
    <t>C00093</t>
  </si>
  <si>
    <t>CARGOPLAN INTERNATIONAL (INDIA) PVT LTD</t>
  </si>
  <si>
    <t>C00156</t>
  </si>
  <si>
    <t>C.T TRADING CO</t>
  </si>
  <si>
    <t>C00177</t>
  </si>
  <si>
    <t>CENTURY PLYBOARDS I LTD</t>
  </si>
  <si>
    <t>C00217</t>
  </si>
  <si>
    <t>CENTER ONE WOOD VENEER PRIVATE LIMITED</t>
  </si>
  <si>
    <t>C00227</t>
  </si>
  <si>
    <t>CHAMPION INDUSTRIES</t>
  </si>
  <si>
    <t>C00230</t>
  </si>
  <si>
    <t>CHAITHANYA PLYWOODS</t>
  </si>
  <si>
    <t>C00242</t>
  </si>
  <si>
    <t>CHHAPERIA CABLE MATERIAL PVT LTD</t>
  </si>
  <si>
    <t>C00257</t>
  </si>
  <si>
    <t>CENTRAL INDIA VENEERS PVT LTD</t>
  </si>
  <si>
    <t>C00267</t>
  </si>
  <si>
    <t>CJ DARCL LOGISTICS LIMITED</t>
  </si>
  <si>
    <t>C00271</t>
  </si>
  <si>
    <t>CITYMAX HOTELS INDIA PRIVATE LIMITED</t>
  </si>
  <si>
    <t>C00272</t>
  </si>
  <si>
    <t>CRYSTAL VENEERS</t>
  </si>
  <si>
    <t>C00275</t>
  </si>
  <si>
    <t>CORAL SHIPPING SOLUTIONS</t>
  </si>
  <si>
    <t>C00278</t>
  </si>
  <si>
    <t>CHENTHARA INDUSTRIES</t>
  </si>
  <si>
    <t>C00280</t>
  </si>
  <si>
    <t>CONWORLD LINES AND LOGISTICS PVT LTD</t>
  </si>
  <si>
    <t>C00315</t>
  </si>
  <si>
    <t>CALCUTTA COSMO POLYMERS</t>
  </si>
  <si>
    <t>C00317</t>
  </si>
  <si>
    <t>CARBONMAX ADVANTECH PRIVATE LIMITED</t>
  </si>
  <si>
    <t>C00318</t>
  </si>
  <si>
    <t>CAUVERY STONE IMPEX PRIVATE LTD</t>
  </si>
  <si>
    <t>C00319</t>
  </si>
  <si>
    <t>Cambridge Time Spares</t>
  </si>
  <si>
    <t>C00323</t>
  </si>
  <si>
    <t>CHUAN SHUN ELECTRIC COMPANY INDIA PRIVATE LIMITED</t>
  </si>
  <si>
    <t>C00324</t>
  </si>
  <si>
    <t>CHADHA LUMBERS PRIVATE LIMITED</t>
  </si>
  <si>
    <t>C00325</t>
  </si>
  <si>
    <t>CTT SHIPPING CORPORATION</t>
  </si>
  <si>
    <t>C00326</t>
  </si>
  <si>
    <t>COASTAL RUBBER EQUIPMENT PRIVATE LIMITED</t>
  </si>
  <si>
    <t>C00327</t>
  </si>
  <si>
    <t>CONTROL TECHNIQUES INDIA PVT LTD</t>
  </si>
  <si>
    <t>C00329</t>
  </si>
  <si>
    <t>COSMIC ENTERPRISE</t>
  </si>
  <si>
    <t>C00330</t>
  </si>
  <si>
    <t>CUP COUTURE</t>
  </si>
  <si>
    <t>C00331</t>
  </si>
  <si>
    <t>CARGO PLAN INTERNATIONAL (INDIA) PRIVATE</t>
  </si>
  <si>
    <t>C00332</t>
  </si>
  <si>
    <t>CTL LOGISTICS (INDIA) PRIVATE LIMITED</t>
  </si>
  <si>
    <t>C00333</t>
  </si>
  <si>
    <t>COMPETITION TEAM TECHNOLOGY INDIA PRIVATE LIMITED</t>
  </si>
  <si>
    <t>C00335</t>
  </si>
  <si>
    <t>CHENDUR TRADERS</t>
  </si>
  <si>
    <t>C00337</t>
  </si>
  <si>
    <t>CLARION LOGISTICS HOLDING SINGAPORE LTD</t>
  </si>
  <si>
    <t>C00339</t>
  </si>
  <si>
    <t>CREDENCE RESOURCES</t>
  </si>
  <si>
    <t>C00340</t>
  </si>
  <si>
    <t>CEVA LOGISTICS INDIA PRIVATE LIMITED</t>
  </si>
  <si>
    <t>C00341</t>
  </si>
  <si>
    <t>COSMOSCO</t>
  </si>
  <si>
    <t>C00343</t>
  </si>
  <si>
    <t>CONSOLIDATED SHIPPING LINE (INDIA)PRIVATE LIMITED</t>
  </si>
  <si>
    <t>D00016</t>
  </si>
  <si>
    <t>DEV CONSORTIUM</t>
  </si>
  <si>
    <t>D00033</t>
  </si>
  <si>
    <t>DURGA ENTERPRISES</t>
  </si>
  <si>
    <t>D00084</t>
  </si>
  <si>
    <t>DBKR AGENCIES</t>
  </si>
  <si>
    <t>D00114</t>
  </si>
  <si>
    <t>DEEP INTERNATIONL</t>
  </si>
  <si>
    <t>D00120</t>
  </si>
  <si>
    <t>DECO PLYWOOD INDUSTRIES</t>
  </si>
  <si>
    <t>D00123</t>
  </si>
  <si>
    <t>DUROPLY INDUSTRIES LIMITED</t>
  </si>
  <si>
    <t>D00136</t>
  </si>
  <si>
    <t>DABUR NEPAL PVT LTD</t>
  </si>
  <si>
    <t>D00144</t>
  </si>
  <si>
    <t>DKB CHEMICAL AND MINERALS</t>
  </si>
  <si>
    <t>D00169</t>
  </si>
  <si>
    <t>DIVYA PLY AGENCY PRIVATE LIMITED</t>
  </si>
  <si>
    <t>D00178</t>
  </si>
  <si>
    <t>DISHITA IMPEX</t>
  </si>
  <si>
    <t>D00181</t>
  </si>
  <si>
    <t>DBL VENTURES PVT.LTD.</t>
  </si>
  <si>
    <t>D00182</t>
  </si>
  <si>
    <t>DHRUVI ASSOCIATES LLP</t>
  </si>
  <si>
    <t>D00191</t>
  </si>
  <si>
    <t>DEVDIVA INDUSTRIES LLP</t>
  </si>
  <si>
    <t>D00198</t>
  </si>
  <si>
    <t>DOORS INDIA PRIVATE LIMITED</t>
  </si>
  <si>
    <t>D00202</t>
  </si>
  <si>
    <t>DINESH POUCHES PRIVATE LIMITED</t>
  </si>
  <si>
    <t>D00219</t>
  </si>
  <si>
    <t>DEVRAJ COMPUTERS PRIVATE LIMITED</t>
  </si>
  <si>
    <t>D00226</t>
  </si>
  <si>
    <t>D DECOR HOME FABRICS PVT. LTD</t>
  </si>
  <si>
    <t>D00228</t>
  </si>
  <si>
    <t>DHANALAXMI TIMBER AND TILES</t>
  </si>
  <si>
    <t>D00236</t>
  </si>
  <si>
    <t>DOOARS PLY PRODUCTS PVT LTD</t>
  </si>
  <si>
    <t>D00237</t>
  </si>
  <si>
    <t>Damco India Pvt Ltd</t>
  </si>
  <si>
    <t>D00241</t>
  </si>
  <si>
    <t>DTW LOGISTICS</t>
  </si>
  <si>
    <t>D00242</t>
  </si>
  <si>
    <t>DALBANJAN GLASS TRADERS</t>
  </si>
  <si>
    <t>D00244</t>
  </si>
  <si>
    <t>DALAL SONS PRIVATE LIMITED</t>
  </si>
  <si>
    <t>E00066</t>
  </si>
  <si>
    <t>EAST WEST IMPEX</t>
  </si>
  <si>
    <t>E00095</t>
  </si>
  <si>
    <t>EMMVEE PHOTOVOLTAIC POWER PVT LTD</t>
  </si>
  <si>
    <t>E00120</t>
  </si>
  <si>
    <t>ELYON SHIPPING &amp; LOGISTICS INC</t>
  </si>
  <si>
    <t>E00122</t>
  </si>
  <si>
    <t>ECO TRADING COMPANY</t>
  </si>
  <si>
    <t>E00125</t>
  </si>
  <si>
    <t>EAGLE TECHNOLOGIES</t>
  </si>
  <si>
    <t>E00128</t>
  </si>
  <si>
    <t>ESPEN ENTERPRISES</t>
  </si>
  <si>
    <t>E00134</t>
  </si>
  <si>
    <t>ELPPE CHEMICALS PRIVATE LIMITED</t>
  </si>
  <si>
    <t>E00142</t>
  </si>
  <si>
    <t>ELITE TRADERS</t>
  </si>
  <si>
    <t>E00143</t>
  </si>
  <si>
    <t>ESPA INDIA TECH PRIVATE LIMITED</t>
  </si>
  <si>
    <t>E00165</t>
  </si>
  <si>
    <t>EASYWAY LOGISTICS</t>
  </si>
  <si>
    <t>E00167</t>
  </si>
  <si>
    <t>EHSAN AGRO WOOD PRODUCTS PVT LTD</t>
  </si>
  <si>
    <t>E00168</t>
  </si>
  <si>
    <t>ELITE POLYPLUS</t>
  </si>
  <si>
    <t>E00186</t>
  </si>
  <si>
    <t>ELMA INTERNATIONAL</t>
  </si>
  <si>
    <t>E00189</t>
  </si>
  <si>
    <t>ETEXPRO INDE</t>
  </si>
  <si>
    <t>E00192</t>
  </si>
  <si>
    <t>EVERSHINE TRADING</t>
  </si>
  <si>
    <t>E00193</t>
  </si>
  <si>
    <t>EVERNEW PROJECTS PRIVATE LIMITED</t>
  </si>
  <si>
    <t>E00195</t>
  </si>
  <si>
    <t>EVERGREEN SORTING TECHNOLOGIES</t>
  </si>
  <si>
    <t>E00196</t>
  </si>
  <si>
    <t>ELLENA OVERSEAS LLP</t>
  </si>
  <si>
    <t>E00198</t>
  </si>
  <si>
    <t>ELITE WOOD PRODUCTS</t>
  </si>
  <si>
    <t>E00199</t>
  </si>
  <si>
    <t>ECOWOOD EXPORTS PVT LTD</t>
  </si>
  <si>
    <t>E00202</t>
  </si>
  <si>
    <t>ENERGON LABS PRIVATE LIMITED</t>
  </si>
  <si>
    <t>E00203</t>
  </si>
  <si>
    <t>ELLJAY TEXTILES P LTD</t>
  </si>
  <si>
    <t>E00204</t>
  </si>
  <si>
    <t>EVERBEST MARKETING AND SALES SERVICES</t>
  </si>
  <si>
    <t>E00205</t>
  </si>
  <si>
    <t>EMU LINES PVT LTD</t>
  </si>
  <si>
    <t>E00207</t>
  </si>
  <si>
    <t>EMPEROR TIMBER TRADERS P LTD</t>
  </si>
  <si>
    <t>E00208</t>
  </si>
  <si>
    <t>EXCEL HYDRO PNEUMATICS INDIA</t>
  </si>
  <si>
    <t>E00210</t>
  </si>
  <si>
    <t>ELEGANT SHIPPING AND LOGISTICS</t>
  </si>
  <si>
    <t>F00111</t>
  </si>
  <si>
    <t>FRIENDS VENEER AND PLY</t>
  </si>
  <si>
    <t>F00118</t>
  </si>
  <si>
    <t>FORTUNE WOOD PRODUCTS</t>
  </si>
  <si>
    <t>F00167</t>
  </si>
  <si>
    <t>FAB WOOD</t>
  </si>
  <si>
    <t>F00170</t>
  </si>
  <si>
    <t>FMS FR. MEYER'S SOHN INDIA PRIVATE LIMITED</t>
  </si>
  <si>
    <t>F00175</t>
  </si>
  <si>
    <t>FRETE LOGISTICS INTERNATIONAL</t>
  </si>
  <si>
    <t>F00184</t>
  </si>
  <si>
    <t>FICUS INTERNATIONAL</t>
  </si>
  <si>
    <t>F00188</t>
  </si>
  <si>
    <t>FAST DIAL LOGISTICS PRIVATE LIMITED</t>
  </si>
  <si>
    <t>F00190</t>
  </si>
  <si>
    <t>FUSION INTERNATIONAL</t>
  </si>
  <si>
    <t>F00196</t>
  </si>
  <si>
    <t>FLUENCE INDIA RENEW JV PRIVATE LIMITED</t>
  </si>
  <si>
    <t>F00197</t>
  </si>
  <si>
    <t>FAITH LUMBER PVT LTD</t>
  </si>
  <si>
    <t>F00200</t>
  </si>
  <si>
    <t>FILADIL EXPORTS</t>
  </si>
  <si>
    <t>F00203</t>
  </si>
  <si>
    <t>FARHEEN INTERNATIONAL</t>
  </si>
  <si>
    <t>F00205</t>
  </si>
  <si>
    <t>FENETRE BUILDING SYSTEM</t>
  </si>
  <si>
    <t>F00206</t>
  </si>
  <si>
    <t>FALCON GENERAL TRADING CO</t>
  </si>
  <si>
    <t>F00209</t>
  </si>
  <si>
    <t>FRONTLINE LOGISTICS</t>
  </si>
  <si>
    <t>F00210</t>
  </si>
  <si>
    <t>FORMOSA SYNTHETICS PRIVATE LIMITED</t>
  </si>
  <si>
    <t>F00211</t>
  </si>
  <si>
    <t>FRIENDS TIMBER PVT LTD</t>
  </si>
  <si>
    <t>G00030</t>
  </si>
  <si>
    <t>GOLDEN TIMBERS</t>
  </si>
  <si>
    <t>G00035</t>
  </si>
  <si>
    <t>GREEN VENEER INDUSTRIES PVT LTD</t>
  </si>
  <si>
    <t>G00139</t>
  </si>
  <si>
    <t>GO ACTIV INTERNATIONAL</t>
  </si>
  <si>
    <t>G00185</t>
  </si>
  <si>
    <t>GOPAL ENTERPRISE</t>
  </si>
  <si>
    <t>G00223</t>
  </si>
  <si>
    <t>GANPATI TIMBER TRADER</t>
  </si>
  <si>
    <t>G00240</t>
  </si>
  <si>
    <t>GO CREATIVE INC</t>
  </si>
  <si>
    <t>G00241</t>
  </si>
  <si>
    <t>GRATIS INTERIOR SOLUTION PVT LTD</t>
  </si>
  <si>
    <t>G00271</t>
  </si>
  <si>
    <t>GEBA CABLES AND WIRES INDIA PVT LTD</t>
  </si>
  <si>
    <t>G00302</t>
  </si>
  <si>
    <t>GLOBAL WOOD IMPORT AND EXPORT</t>
  </si>
  <si>
    <t>G00313</t>
  </si>
  <si>
    <t>GRACIOUS VENEERS PRIVATE LIMITED</t>
  </si>
  <si>
    <t>G00319</t>
  </si>
  <si>
    <t>GLOTTIS SHIPPING PRIVATE LIMITED</t>
  </si>
  <si>
    <t>G00321</t>
  </si>
  <si>
    <t>GREENWOOD VENEERS</t>
  </si>
  <si>
    <t>G00324</t>
  </si>
  <si>
    <t>GREEN LEAF PANEL LLP</t>
  </si>
  <si>
    <t>G00335</t>
  </si>
  <si>
    <t>GANPATI PLASTFAB LIMITED</t>
  </si>
  <si>
    <t>G00352</t>
  </si>
  <si>
    <t>GAJANAN PIPE INDUSTRIES</t>
  </si>
  <si>
    <t>G00356</t>
  </si>
  <si>
    <t>GREENONE IMPEX</t>
  </si>
  <si>
    <t>G00360</t>
  </si>
  <si>
    <t>GLOBAL IMPEX</t>
  </si>
  <si>
    <t>G00362</t>
  </si>
  <si>
    <t>G.R.CORPORATION</t>
  </si>
  <si>
    <t>G00373</t>
  </si>
  <si>
    <t>GREW ENERGY PRIVATE LIMITED</t>
  </si>
  <si>
    <t>G00375</t>
  </si>
  <si>
    <t>GLOBAL IMP AND EXP TRADING</t>
  </si>
  <si>
    <t>G00382</t>
  </si>
  <si>
    <t>GREENLAM LIMITED</t>
  </si>
  <si>
    <t>G00383</t>
  </si>
  <si>
    <t>GLOBAL VISION SHIPPING AGENCIES INDIA PVT LTD</t>
  </si>
  <si>
    <t>G00384</t>
  </si>
  <si>
    <t>GANESA POWER TEXTILE PRIVATE LIMITED</t>
  </si>
  <si>
    <t>G00385</t>
  </si>
  <si>
    <t>GANAPATI VENEER TATHA PLYWOOD UDHYOG</t>
  </si>
  <si>
    <t>G00386</t>
  </si>
  <si>
    <t>GLOBAL AGENCIES</t>
  </si>
  <si>
    <t>G00389</t>
  </si>
  <si>
    <t>GREEN HITECH SOLUTIONS</t>
  </si>
  <si>
    <t>G00390</t>
  </si>
  <si>
    <t>Genuine Freight Services Limited</t>
  </si>
  <si>
    <t>G00391</t>
  </si>
  <si>
    <t>GAYATRI INDUSTRIES</t>
  </si>
  <si>
    <t>G00392</t>
  </si>
  <si>
    <t>GN HANDICRAFTS</t>
  </si>
  <si>
    <t>G00393</t>
  </si>
  <si>
    <t>GREENPLY SANDILA PRIVATE LIMITED</t>
  </si>
  <si>
    <t>G00394</t>
  </si>
  <si>
    <t>GPN LOGISTIC SOLUTIONS</t>
  </si>
  <si>
    <t>G00396</t>
  </si>
  <si>
    <t>GLA ELECTRONICS PRIVATE LIMITED</t>
  </si>
  <si>
    <t>G00397</t>
  </si>
  <si>
    <t>GREEN WOOD VENEERS</t>
  </si>
  <si>
    <t>G00398</t>
  </si>
  <si>
    <t>GLOBACTIV LOGISTICS (PVT) LTD</t>
  </si>
  <si>
    <t>G00399</t>
  </si>
  <si>
    <t>GEM TRADERS</t>
  </si>
  <si>
    <t>G00400</t>
  </si>
  <si>
    <t>GURU DAYA IMPEX LIMITED</t>
  </si>
  <si>
    <t>G00402</t>
  </si>
  <si>
    <t>GRAHRAJAN SAW MILL</t>
  </si>
  <si>
    <t>G00404</t>
  </si>
  <si>
    <t>GREEN IMPEX</t>
  </si>
  <si>
    <t>G00408</t>
  </si>
  <si>
    <t>GANAPATI TRADING CONCERN PVT LTD</t>
  </si>
  <si>
    <t>G00409</t>
  </si>
  <si>
    <t>GOLDEN TIMBER IMPORTS</t>
  </si>
  <si>
    <t>G00410</t>
  </si>
  <si>
    <t>GALAXY CORPORATE SERVICES</t>
  </si>
  <si>
    <t>G00411</t>
  </si>
  <si>
    <t>GLOBAL CONSULTANCY AND TRADING</t>
  </si>
  <si>
    <t>G00412</t>
  </si>
  <si>
    <t>GRAND SHAKTHI POWER PRIVATE LIMITED</t>
  </si>
  <si>
    <t>G00415</t>
  </si>
  <si>
    <t>GONSAI LOGISTICS PRIVATE LIMITED</t>
  </si>
  <si>
    <t>G00416</t>
  </si>
  <si>
    <t>GKJ VENTURES PRIVATE LIMITED</t>
  </si>
  <si>
    <t>G00417</t>
  </si>
  <si>
    <t>GOOD WOOD IMPORTS</t>
  </si>
  <si>
    <t>G00418</t>
  </si>
  <si>
    <t>GULF STONE ENGINEERING PRIVATE LIMITED</t>
  </si>
  <si>
    <t>G00419</t>
  </si>
  <si>
    <t>G T PRODUCTS PRIVATE LIMITED</t>
  </si>
  <si>
    <t>G00422</t>
  </si>
  <si>
    <t>GOOD GREENS INDIA PRIVATE LIMITED</t>
  </si>
  <si>
    <t>H00021</t>
  </si>
  <si>
    <t>HINDUSTAN SAW MILL</t>
  </si>
  <si>
    <t>H00055</t>
  </si>
  <si>
    <t>HB WOOD LINKS</t>
  </si>
  <si>
    <t>H00070</t>
  </si>
  <si>
    <t>HANUMAN TIMBER CO</t>
  </si>
  <si>
    <t>H00153</t>
  </si>
  <si>
    <t>HUNSUR PLYWOOD WORKS PVT LTD</t>
  </si>
  <si>
    <t>H00184</t>
  </si>
  <si>
    <t>HILLWOOD IMPEX PVT LTD</t>
  </si>
  <si>
    <t>H00195</t>
  </si>
  <si>
    <t>HERITAGE BOARD LIMITED</t>
  </si>
  <si>
    <t>H00208</t>
  </si>
  <si>
    <t>HANUMAN PLY PRODUCTS PVT LTD</t>
  </si>
  <si>
    <t>H00217</t>
  </si>
  <si>
    <t>HINDUSTAN PLYWOOD</t>
  </si>
  <si>
    <t>H00242</t>
  </si>
  <si>
    <t>HANUMAN INTERNATIONAL TRADING PTE LTD</t>
  </si>
  <si>
    <t>H00263</t>
  </si>
  <si>
    <t>HILLWOOD HOMEWORK</t>
  </si>
  <si>
    <t>H00265</t>
  </si>
  <si>
    <t>HOME DECOR EXPRESS</t>
  </si>
  <si>
    <t>H00291</t>
  </si>
  <si>
    <t>HITEX SYNTHETIC PVT LTD</t>
  </si>
  <si>
    <t>H00296</t>
  </si>
  <si>
    <t>H.R TEAK</t>
  </si>
  <si>
    <t>H00307</t>
  </si>
  <si>
    <t>HIMANSHU EXTRUSION PRIVATE LIMITED</t>
  </si>
  <si>
    <t>H00310</t>
  </si>
  <si>
    <t>HANEEF TIMBER TRADERS</t>
  </si>
  <si>
    <t>H00311</t>
  </si>
  <si>
    <t>HKNEMANI PLYBOARD PVT LTD</t>
  </si>
  <si>
    <t>H00321</t>
  </si>
  <si>
    <t>HOME DELIGHT</t>
  </si>
  <si>
    <t>H00326</t>
  </si>
  <si>
    <t>HARKNESS SCREENS INDIA LLP</t>
  </si>
  <si>
    <t>H00327</t>
  </si>
  <si>
    <t>HELLMANN WORLDWIDE LOGISTICS INDIA PRIVATE LIMITED</t>
  </si>
  <si>
    <t>H00328</t>
  </si>
  <si>
    <t>HUNAR SHIPPING AND LOGISTICS LLP</t>
  </si>
  <si>
    <t>H00330</t>
  </si>
  <si>
    <t>HERITAGE</t>
  </si>
  <si>
    <t>H00332</t>
  </si>
  <si>
    <t>HCP PLASTENE BULKPACK LTD</t>
  </si>
  <si>
    <t>H00333</t>
  </si>
  <si>
    <t>HORVERT INC</t>
  </si>
  <si>
    <t>H00334</t>
  </si>
  <si>
    <t>HARSHA MARINE SERVICES</t>
  </si>
  <si>
    <t>H00335</t>
  </si>
  <si>
    <t>HIGHLINE TRADERS</t>
  </si>
  <si>
    <t>H00336</t>
  </si>
  <si>
    <t>HOMEVISTA DECOR AND FURNISHINGS PRIVATE LIMITED</t>
  </si>
  <si>
    <t>H00337</t>
  </si>
  <si>
    <t>HARI HARA PRABOO TIMBER IMPEX</t>
  </si>
  <si>
    <t>H00338</t>
  </si>
  <si>
    <t>HARISHKANDA TIMBERS</t>
  </si>
  <si>
    <t>H00339</t>
  </si>
  <si>
    <t>HERO MOTORS LIMITED</t>
  </si>
  <si>
    <t>H00340</t>
  </si>
  <si>
    <t>HINDUSTAN WOOD INDUSTRIES</t>
  </si>
  <si>
    <t>H00341</t>
  </si>
  <si>
    <t>HYPKRT POWER PRIVATE LIMITED</t>
  </si>
  <si>
    <t>I00005</t>
  </si>
  <si>
    <t>IMAGE STAR PRINT SOLUTIONS PVT LTD</t>
  </si>
  <si>
    <t>I00028</t>
  </si>
  <si>
    <t>ITC LIMITED</t>
  </si>
  <si>
    <t>I00073</t>
  </si>
  <si>
    <t>INDUS PLYWOODS</t>
  </si>
  <si>
    <t>I00084</t>
  </si>
  <si>
    <t>INTLMART DECO PARK DESIGN PRODUCTS&amp;FITTINGS</t>
  </si>
  <si>
    <t>I00102</t>
  </si>
  <si>
    <t>INDIANA ENTERPRISES</t>
  </si>
  <si>
    <t>I00137</t>
  </si>
  <si>
    <t>ICE MATIIC</t>
  </si>
  <si>
    <t>I00152</t>
  </si>
  <si>
    <t>IRRIGATION PRODUCTS INTERNATIONAL PVT LTD</t>
  </si>
  <si>
    <t>I00153</t>
  </si>
  <si>
    <t>INDUSTRIALENT CHEMICALS PRIVATE LIMITED (ICPL)</t>
  </si>
  <si>
    <t>I00169</t>
  </si>
  <si>
    <t>INOX WORLD INDUSTRIES PVT. LTD</t>
  </si>
  <si>
    <t>I00170</t>
  </si>
  <si>
    <t>INGLO</t>
  </si>
  <si>
    <t>I00179</t>
  </si>
  <si>
    <t>INTERNATIONAL MARMI CENTRE LLP</t>
  </si>
  <si>
    <t>I00180</t>
  </si>
  <si>
    <t>INTERCHEM PVT LTD</t>
  </si>
  <si>
    <t>I00183</t>
  </si>
  <si>
    <t>IDEAL WOOD INDUSTRIES</t>
  </si>
  <si>
    <t>I00184</t>
  </si>
  <si>
    <t>INDUTCH COMPOSITES TECHNOLOGY PRIVATE LIMITED</t>
  </si>
  <si>
    <t>I00185</t>
  </si>
  <si>
    <t>INTERGLOBE TIMBER COMPANY</t>
  </si>
  <si>
    <t>J00006</t>
  </si>
  <si>
    <t>J.D SAW MILL AND TIMBERS</t>
  </si>
  <si>
    <t>J00010</t>
  </si>
  <si>
    <t>JAMUNA MAHANIRMAN PVT LTD</t>
  </si>
  <si>
    <t>J00013</t>
  </si>
  <si>
    <t>JASMI HOME FURNISHINGS PVT LTD</t>
  </si>
  <si>
    <t>J00022</t>
  </si>
  <si>
    <t>JJW TRADE AND COMMERCE</t>
  </si>
  <si>
    <t>J00023</t>
  </si>
  <si>
    <t>JOHN SAW MILL PVT LTD</t>
  </si>
  <si>
    <t>J00083</t>
  </si>
  <si>
    <t>JAF LOGISTICS</t>
  </si>
  <si>
    <t>J00112</t>
  </si>
  <si>
    <t>JAIN GLASS TRADING CO.</t>
  </si>
  <si>
    <t>J00114</t>
  </si>
  <si>
    <t>JOHN DISTILLERIES PVT LTD</t>
  </si>
  <si>
    <t>J00129</t>
  </si>
  <si>
    <t>JK TRADING</t>
  </si>
  <si>
    <t>J00151</t>
  </si>
  <si>
    <t>JYOTHI WOOD PRODUCTS LLP</t>
  </si>
  <si>
    <t>J00158</t>
  </si>
  <si>
    <t>JEZZY ENTERPRISES</t>
  </si>
  <si>
    <t>J00167</t>
  </si>
  <si>
    <t>J.B. MARMO PVT LTD</t>
  </si>
  <si>
    <t>J00169</t>
  </si>
  <si>
    <t>JBC PLYWOOD PVT. LTD</t>
  </si>
  <si>
    <t>J00183</t>
  </si>
  <si>
    <t>J.P PHARMACHEM</t>
  </si>
  <si>
    <t>J00232</t>
  </si>
  <si>
    <t>JADLI FOODS (INDIA) PVT LTD</t>
  </si>
  <si>
    <t>J00234</t>
  </si>
  <si>
    <t>JAIN GLASS SOLUTIONS</t>
  </si>
  <si>
    <t>J00235</t>
  </si>
  <si>
    <t>JAI PUSHPA INDUSTRIES</t>
  </si>
  <si>
    <t>J00252</t>
  </si>
  <si>
    <t>JELL PHARMACEUTICALS PRIVATE LIMITED</t>
  </si>
  <si>
    <t>J00255</t>
  </si>
  <si>
    <t>JAIN RUBBERS PRIVATE LIMITED</t>
  </si>
  <si>
    <t>J00257</t>
  </si>
  <si>
    <t>JAIMARUTI POLYCHEM LLP</t>
  </si>
  <si>
    <t>J00262</t>
  </si>
  <si>
    <t>JIMI SOLAR PRIVATE LIMITED</t>
  </si>
  <si>
    <t>J00264</t>
  </si>
  <si>
    <t>JAI OVERSEAS CHEMICAL LTD</t>
  </si>
  <si>
    <t>J00266</t>
  </si>
  <si>
    <t>JUGAL KISHORE KASHMIRI LAL</t>
  </si>
  <si>
    <t>J00270</t>
  </si>
  <si>
    <t>JOG DHIAN OVERSEAS LLP</t>
  </si>
  <si>
    <t>J00271</t>
  </si>
  <si>
    <t>JAYA BAJRANGA PLYWOOD IND. PVT LTD</t>
  </si>
  <si>
    <t>J00272</t>
  </si>
  <si>
    <t>JVM TEXPORT</t>
  </si>
  <si>
    <t>J00273</t>
  </si>
  <si>
    <t>J.S.IMPEX</t>
  </si>
  <si>
    <t>J00274</t>
  </si>
  <si>
    <t>JASHRAJ SHIPPING</t>
  </si>
  <si>
    <t>J00275</t>
  </si>
  <si>
    <t>JMD TRADING</t>
  </si>
  <si>
    <t>J00276</t>
  </si>
  <si>
    <t>JEYAM LOGISTICS</t>
  </si>
  <si>
    <t>J00277</t>
  </si>
  <si>
    <t>JAYAVIJAY SHIPPING INDIA PRIVATE LIMITED</t>
  </si>
  <si>
    <t>J00278</t>
  </si>
  <si>
    <t>JAA FREIGHT INDIA PRIVATE LIMITED</t>
  </si>
  <si>
    <t>J00280</t>
  </si>
  <si>
    <t>JANANI TRADERS</t>
  </si>
  <si>
    <t>J00281</t>
  </si>
  <si>
    <t>JEE KAY POLYCHEM PVT LTD</t>
  </si>
  <si>
    <t>K00040</t>
  </si>
  <si>
    <t>KREON IMPEX</t>
  </si>
  <si>
    <t>K00081</t>
  </si>
  <si>
    <t>KHEMKA TIMBERS AND PLYWOODS</t>
  </si>
  <si>
    <t>K00097</t>
  </si>
  <si>
    <t>KUNNATHAN WOOD PRODUCTS</t>
  </si>
  <si>
    <t>K00115</t>
  </si>
  <si>
    <t>KHEMKA PLYLAND</t>
  </si>
  <si>
    <t>K00143</t>
  </si>
  <si>
    <t>KHUSHI INTERGROUP CORPORATION</t>
  </si>
  <si>
    <t>K00157</t>
  </si>
  <si>
    <t>KANARA WOOD &amp; PLYWOOD INDUSTRIES</t>
  </si>
  <si>
    <t>K00178</t>
  </si>
  <si>
    <t>KONARK OVERSEAS PRIVATE LTD</t>
  </si>
  <si>
    <t>K00193</t>
  </si>
  <si>
    <t>KL ABDUL SATHAR IMPEX PVT LTD</t>
  </si>
  <si>
    <t>K00197</t>
  </si>
  <si>
    <t>KANDASAMY &amp; CO SAW MILL</t>
  </si>
  <si>
    <t>K00207</t>
  </si>
  <si>
    <t>KRISHNA TRANSNATIONAL MARBLES PVT LTD</t>
  </si>
  <si>
    <t>K00212</t>
  </si>
  <si>
    <t>K.S TRADERS</t>
  </si>
  <si>
    <t>K00262</t>
  </si>
  <si>
    <t>KAYCEE POLYMERS PRIVATE LIMITED</t>
  </si>
  <si>
    <t>K00281</t>
  </si>
  <si>
    <t>KOWSALYA TRADER</t>
  </si>
  <si>
    <t>K00295</t>
  </si>
  <si>
    <t>KOHANA POLYMER</t>
  </si>
  <si>
    <t>K00296</t>
  </si>
  <si>
    <t>KARNI VENEERS</t>
  </si>
  <si>
    <t>K00309</t>
  </si>
  <si>
    <t>KESHAV ENTERPRISES</t>
  </si>
  <si>
    <t>K00312</t>
  </si>
  <si>
    <t>KOSHIKA PLYWOOD PRIVATE LIMITED</t>
  </si>
  <si>
    <t>K00317</t>
  </si>
  <si>
    <t>KAVERI TIMBER DEPOT</t>
  </si>
  <si>
    <t>K00323</t>
  </si>
  <si>
    <t>KAMATCHI TIMBER DEPOT</t>
  </si>
  <si>
    <t>K00325</t>
  </si>
  <si>
    <t>KORINDO PLYWOOD PVT LTD</t>
  </si>
  <si>
    <t>K00327</t>
  </si>
  <si>
    <t>KRISHNA ENTERPRISES</t>
  </si>
  <si>
    <t>K00331</t>
  </si>
  <si>
    <t>KANEN LOGISTICS SERVICES PVT LTD</t>
  </si>
  <si>
    <t>K00335</t>
  </si>
  <si>
    <t>KNK OVERSEAS</t>
  </si>
  <si>
    <t>K00338</t>
  </si>
  <si>
    <t>K.R.S. VENTURES PVT LTD</t>
  </si>
  <si>
    <t>K00339</t>
  </si>
  <si>
    <t>KAMAL ENTERPRISES</t>
  </si>
  <si>
    <t>K00341</t>
  </si>
  <si>
    <t>KANPUR PLASTIPACK LTD</t>
  </si>
  <si>
    <t>K00344</t>
  </si>
  <si>
    <t>KING SHIPPING SERVICES PRIVATE LIMITED</t>
  </si>
  <si>
    <t>K00345</t>
  </si>
  <si>
    <t>K P WOVEN PRIVATE LIMITED</t>
  </si>
  <si>
    <t>K00347</t>
  </si>
  <si>
    <t>KV METACORP LLP</t>
  </si>
  <si>
    <t>K00349</t>
  </si>
  <si>
    <t>Kirpalani's NV</t>
  </si>
  <si>
    <t>K00350</t>
  </si>
  <si>
    <t>KALYANI MINE PRODUCTS PRIVATE LIMITED</t>
  </si>
  <si>
    <t>K00351</t>
  </si>
  <si>
    <t>KEY LOGISTICS SAS</t>
  </si>
  <si>
    <t>K00354</t>
  </si>
  <si>
    <t>KACHCHH VENEERS PVT LTD</t>
  </si>
  <si>
    <t>K00355</t>
  </si>
  <si>
    <t>KMS PLASTWORLD PRIVATE LIMITED</t>
  </si>
  <si>
    <t>K00357</t>
  </si>
  <si>
    <t>KAHALI CRAFTISTICS LIMITED</t>
  </si>
  <si>
    <t>K00358</t>
  </si>
  <si>
    <t>KALINGA PANELS PRIVATE LIMITED</t>
  </si>
  <si>
    <t>K00359</t>
  </si>
  <si>
    <t>KARUMURI PULSES</t>
  </si>
  <si>
    <t>K00360</t>
  </si>
  <si>
    <t>KINGSMEN ENTERPRISES</t>
  </si>
  <si>
    <t>K00361</t>
  </si>
  <si>
    <t>KANCHH INDUSTRIES</t>
  </si>
  <si>
    <t>K00362</t>
  </si>
  <si>
    <t>KARNATAKA PLYWOODS</t>
  </si>
  <si>
    <t>K00363</t>
  </si>
  <si>
    <t>K.D.C. ENTERPRISES</t>
  </si>
  <si>
    <t>K00364</t>
  </si>
  <si>
    <t>KRISHNA ENZYTECH PRIVATE LIMITED</t>
  </si>
  <si>
    <t>K00365</t>
  </si>
  <si>
    <t>KCP SOLAR INDUSTRY</t>
  </si>
  <si>
    <t>K00366</t>
  </si>
  <si>
    <t>KAYEM EXIM PRIVATE LIMITED</t>
  </si>
  <si>
    <t>K00367</t>
  </si>
  <si>
    <t>KALEESUWARI REFINERY (P) LTD</t>
  </si>
  <si>
    <t>L00007</t>
  </si>
  <si>
    <t>LARSEN AND TOUBRO LTD</t>
  </si>
  <si>
    <t>L00070</t>
  </si>
  <si>
    <t>LUCKY PLY AND LAMINATES</t>
  </si>
  <si>
    <t>L00138</t>
  </si>
  <si>
    <t>LEO METAL WORK PRIVATE LIMITED</t>
  </si>
  <si>
    <t>L00150</t>
  </si>
  <si>
    <t>LIMRA ENTERPRISES</t>
  </si>
  <si>
    <t>L00151</t>
  </si>
  <si>
    <t>LATIYAL HANDICRAFTS PRIVATE LIMITED</t>
  </si>
  <si>
    <t>L00153</t>
  </si>
  <si>
    <t>LEMAR SAFETY PRODUCTS PRIVATE LIMITED</t>
  </si>
  <si>
    <t>L00154</t>
  </si>
  <si>
    <t>LCM PROJECTS PRIVATE LIMITED</t>
  </si>
  <si>
    <t>L00155</t>
  </si>
  <si>
    <t>LARSEN &amp; TOUBRO INTERNATIONAL FZE</t>
  </si>
  <si>
    <t>L00156</t>
  </si>
  <si>
    <t>LAM ASSOCIATES</t>
  </si>
  <si>
    <t>L00157</t>
  </si>
  <si>
    <t>LALWANI CHEMICALS &amp; MARKETING</t>
  </si>
  <si>
    <t>L00158</t>
  </si>
  <si>
    <t>LAXMI INDUSTRIES</t>
  </si>
  <si>
    <t>L00159</t>
  </si>
  <si>
    <t>LEBRACS RUBBER LININGS PRIVATE LIMITED</t>
  </si>
  <si>
    <t>M00056</t>
  </si>
  <si>
    <t>MEGHRAJ &amp; SONS</t>
  </si>
  <si>
    <t>M00065</t>
  </si>
  <si>
    <t>METRO FLOORS INC</t>
  </si>
  <si>
    <t>M00117</t>
  </si>
  <si>
    <t>MAGICKWOODS EXPORTS PVT LTD</t>
  </si>
  <si>
    <t>M00118</t>
  </si>
  <si>
    <t>MAX FURN</t>
  </si>
  <si>
    <t>M00154</t>
  </si>
  <si>
    <t>M.P.BAGARIA VINIMAY PVT LTD</t>
  </si>
  <si>
    <t>M00183</t>
  </si>
  <si>
    <t>MITTAL TRADING CORPORATION</t>
  </si>
  <si>
    <t>M00197</t>
  </si>
  <si>
    <t>MAXHILL TECHNOLOGIES</t>
  </si>
  <si>
    <t>M00212</t>
  </si>
  <si>
    <t>MEGAA MARKETING</t>
  </si>
  <si>
    <t>M00234</t>
  </si>
  <si>
    <t>M&amp;T FORWARDING SHIPPING AND TRADING CO. LTD</t>
  </si>
  <si>
    <t>M00235</t>
  </si>
  <si>
    <t>MARUTHI TIMBER AND PLYWOOD</t>
  </si>
  <si>
    <t>M00237</t>
  </si>
  <si>
    <t>MAHESHWARI WOODS PVT LTD</t>
  </si>
  <si>
    <t>M00283</t>
  </si>
  <si>
    <t>MEDHA MARKETING</t>
  </si>
  <si>
    <t>M00289</t>
  </si>
  <si>
    <t>MADHEENA TRADERS</t>
  </si>
  <si>
    <t>M00305</t>
  </si>
  <si>
    <t>M.S&amp; COMPANY</t>
  </si>
  <si>
    <t>M00325</t>
  </si>
  <si>
    <t>MARUTHI ENTERPRISES</t>
  </si>
  <si>
    <t>M00338</t>
  </si>
  <si>
    <t>MYDEEN TIMBERS</t>
  </si>
  <si>
    <t>M00342</t>
  </si>
  <si>
    <t>MALABAR TIMBER TRADERS</t>
  </si>
  <si>
    <t>M00345</t>
  </si>
  <si>
    <t>M.K.V. KANDASAMY NADAR</t>
  </si>
  <si>
    <t>M00347</t>
  </si>
  <si>
    <t>MKVK TIMBERS AND SAW MILLS</t>
  </si>
  <si>
    <t>M00354</t>
  </si>
  <si>
    <t>MITHRA DOORS AND PLYWOODS</t>
  </si>
  <si>
    <t>M00373</t>
  </si>
  <si>
    <t>METRO GRANITES &amp; MARBLES PVT LTD</t>
  </si>
  <si>
    <t>M00376</t>
  </si>
  <si>
    <t>MS CHEMICALS</t>
  </si>
  <si>
    <t>M00381</t>
  </si>
  <si>
    <t>M/S S.A VENEERS</t>
  </si>
  <si>
    <t>M00412</t>
  </si>
  <si>
    <t>MEERA MARBLES AND GRANITES</t>
  </si>
  <si>
    <t>M00417</t>
  </si>
  <si>
    <t>MUDIT TIMBER WORKS</t>
  </si>
  <si>
    <t>M00447</t>
  </si>
  <si>
    <t>M/S LUCKY ASSOCIATES</t>
  </si>
  <si>
    <t>M00477</t>
  </si>
  <si>
    <t>MAANYA INTERNATIONAL LLP</t>
  </si>
  <si>
    <t>M00482</t>
  </si>
  <si>
    <t>MAHAVEER ENTERPRISES</t>
  </si>
  <si>
    <t>M00493</t>
  </si>
  <si>
    <t>M/S.MARIS LOGISTICS</t>
  </si>
  <si>
    <t>M00495</t>
  </si>
  <si>
    <t>MDA AGROCOT PVT LTD</t>
  </si>
  <si>
    <t>M00499</t>
  </si>
  <si>
    <t>MADHAV IMPEX</t>
  </si>
  <si>
    <t>M00500</t>
  </si>
  <si>
    <t>M/S NAVEEN TIMBER WORKS</t>
  </si>
  <si>
    <t>M00501</t>
  </si>
  <si>
    <t>M KARTHIKEYAN</t>
  </si>
  <si>
    <t>M00510</t>
  </si>
  <si>
    <t>MUTHA ENTERPRISES</t>
  </si>
  <si>
    <t>M00516</t>
  </si>
  <si>
    <t>M00520</t>
  </si>
  <si>
    <t>MJ MARKETING</t>
  </si>
  <si>
    <t>M00534</t>
  </si>
  <si>
    <t>MODERN JEWELLERY TOOLS</t>
  </si>
  <si>
    <t>M00544</t>
  </si>
  <si>
    <t>MAXRAN CORPORATION</t>
  </si>
  <si>
    <t>M00569</t>
  </si>
  <si>
    <t>M.H.MARKETING</t>
  </si>
  <si>
    <t>M00571</t>
  </si>
  <si>
    <t>MITARTH INDIA PVT LTD</t>
  </si>
  <si>
    <t>M00577</t>
  </si>
  <si>
    <t>M/S SWASTIC INDUSTRIES</t>
  </si>
  <si>
    <t>M00578</t>
  </si>
  <si>
    <t>MAX CHEMICALS PVT LTD</t>
  </si>
  <si>
    <t>M00579</t>
  </si>
  <si>
    <t>M.K.V.K.TIMBER INDUSTRIES</t>
  </si>
  <si>
    <t>M00580</t>
  </si>
  <si>
    <t>MAT AUTO COMPONENTS INDIA PRIVATE LIMITED</t>
  </si>
  <si>
    <t>M00581</t>
  </si>
  <si>
    <t>M/S SWASTIK PLY BOARD</t>
  </si>
  <si>
    <t>M00582</t>
  </si>
  <si>
    <t>M/S. HARYANA INDUSTRY</t>
  </si>
  <si>
    <t>M00583</t>
  </si>
  <si>
    <t>MOYO ENTERPRISES PRIVATE LIMITED</t>
  </si>
  <si>
    <t>M00587</t>
  </si>
  <si>
    <t>MAA MAHARANI MATA EXPORT</t>
  </si>
  <si>
    <t>M00588</t>
  </si>
  <si>
    <t>MARVEL VINYLS LIMITED</t>
  </si>
  <si>
    <t>M00590</t>
  </si>
  <si>
    <t>MEWAR POLYTEX LIMITED</t>
  </si>
  <si>
    <t>M00592</t>
  </si>
  <si>
    <t>MARIGOLD LOGISTICS PRIVATE LIMITED</t>
  </si>
  <si>
    <t>M00593</t>
  </si>
  <si>
    <t>M.K.PINE WOOD LLP</t>
  </si>
  <si>
    <t>M00594</t>
  </si>
  <si>
    <t>MADHAV WOOD WORKS</t>
  </si>
  <si>
    <t>M00595</t>
  </si>
  <si>
    <t>MARUTHI WOOD INDUSTRIES</t>
  </si>
  <si>
    <t>M00596</t>
  </si>
  <si>
    <t>MALAY EXPORTS PRIVATE LIMITED</t>
  </si>
  <si>
    <t>M00597</t>
  </si>
  <si>
    <t>MURLIDHAR OVERSEAS</t>
  </si>
  <si>
    <t>M00598</t>
  </si>
  <si>
    <t>MARIA INTERNATIONAL PTE LTD.</t>
  </si>
  <si>
    <t>M00600</t>
  </si>
  <si>
    <t>Midwest Timber Exports LLC</t>
  </si>
  <si>
    <t>M00601</t>
  </si>
  <si>
    <t>MOL LOGISTICS (INDIA) PRIVATE LIMITED</t>
  </si>
  <si>
    <t>M00602</t>
  </si>
  <si>
    <t>MAKS IMPEX</t>
  </si>
  <si>
    <t>M00603</t>
  </si>
  <si>
    <t>MADHURA MEENAKSHI SHIPPING SERVICES</t>
  </si>
  <si>
    <t>M00604</t>
  </si>
  <si>
    <t>MAGHAVEER SPINNING MILLS</t>
  </si>
  <si>
    <t>M00609</t>
  </si>
  <si>
    <t>MAHADEV CORPORATION</t>
  </si>
  <si>
    <t>M00610</t>
  </si>
  <si>
    <t>M&amp;M TRADING CO</t>
  </si>
  <si>
    <t>M00611</t>
  </si>
  <si>
    <t>MEGA DOORS AND PLY PRIVATE LIMITED</t>
  </si>
  <si>
    <t>M00612</t>
  </si>
  <si>
    <t>MADHU PLASTICS PVT LTD</t>
  </si>
  <si>
    <t>M00613</t>
  </si>
  <si>
    <t>MANAN IMPEX</t>
  </si>
  <si>
    <t>M00614</t>
  </si>
  <si>
    <t>MAYUR DYES &amp; CHEMICALS CORP</t>
  </si>
  <si>
    <t>M00616</t>
  </si>
  <si>
    <t>MADURA COATS PVT LIMITED</t>
  </si>
  <si>
    <t>M00617</t>
  </si>
  <si>
    <t>MADURA STONES PRIVATE LIMITED</t>
  </si>
  <si>
    <t>M00618</t>
  </si>
  <si>
    <t>MP CONSOL INDIA PRIVATE LIMITED</t>
  </si>
  <si>
    <t>M00620</t>
  </si>
  <si>
    <t>MUNIYAPPA ENTERPRISES</t>
  </si>
  <si>
    <t>M00621</t>
  </si>
  <si>
    <t>MAGMAR LOGISTICS PRIVATE LIMITED</t>
  </si>
  <si>
    <t>M00623</t>
  </si>
  <si>
    <t>MAXIMUS GLOBAL INDUSTRYS</t>
  </si>
  <si>
    <t>M00624</t>
  </si>
  <si>
    <t>MAYANTA INTERNATIONAL PRIVATE LIMITED</t>
  </si>
  <si>
    <t>M00625</t>
  </si>
  <si>
    <t>MISHA IMPEX</t>
  </si>
  <si>
    <t>M00626</t>
  </si>
  <si>
    <t>M.S.N.EXPORTS</t>
  </si>
  <si>
    <t>M00627</t>
  </si>
  <si>
    <t>MARKS CARRIERS</t>
  </si>
  <si>
    <t>M00628</t>
  </si>
  <si>
    <t>MANAV PACKAGING PRIVATE LIMITED</t>
  </si>
  <si>
    <t>M00629</t>
  </si>
  <si>
    <t>MANCHUKONDA AGROTECH PRIVATE LIMITED</t>
  </si>
  <si>
    <t>M00631</t>
  </si>
  <si>
    <t>MANALI PIGMENT PVT.LTD.</t>
  </si>
  <si>
    <t>M00632</t>
  </si>
  <si>
    <t>MASSS GLASS INDIA PRIVATE LIMITED</t>
  </si>
  <si>
    <t>N00094</t>
  </si>
  <si>
    <t>NEELU TIMBER TRADERS</t>
  </si>
  <si>
    <t>N00123</t>
  </si>
  <si>
    <t>N RANGA RAO&amp;SONS PVT LTD</t>
  </si>
  <si>
    <t>N00130</t>
  </si>
  <si>
    <t>NANDI PANELS</t>
  </si>
  <si>
    <t>N00133</t>
  </si>
  <si>
    <t>NASCO TRADERS</t>
  </si>
  <si>
    <t>N00139</t>
  </si>
  <si>
    <t>NATURE WOOD PRODUCT</t>
  </si>
  <si>
    <t>N00148</t>
  </si>
  <si>
    <t>NEW DUA INDUSTRIES</t>
  </si>
  <si>
    <t>N00191</t>
  </si>
  <si>
    <t>NEW AGE APPLIANCES</t>
  </si>
  <si>
    <t>N00204</t>
  </si>
  <si>
    <t>NILESH TIMBERS</t>
  </si>
  <si>
    <t>N00209</t>
  </si>
  <si>
    <t>NANJIL SAW MILL</t>
  </si>
  <si>
    <t>N00231</t>
  </si>
  <si>
    <t>NAVARANG TIMBERS</t>
  </si>
  <si>
    <t>N00245</t>
  </si>
  <si>
    <t>NEW SAKSHI MOTORS</t>
  </si>
  <si>
    <t>N00247</t>
  </si>
  <si>
    <t>N00249</t>
  </si>
  <si>
    <t>NAGJI TIMBER AND PLYWOOD</t>
  </si>
  <si>
    <t>N00255</t>
  </si>
  <si>
    <t>NATIONAL FIBRES</t>
  </si>
  <si>
    <t>N00261</t>
  </si>
  <si>
    <t>NARAYANI PLY BOARDS PRIVATE LIMITED</t>
  </si>
  <si>
    <t>N00271</t>
  </si>
  <si>
    <t>NIPPONPLY INDUSTRIES PVT LTD</t>
  </si>
  <si>
    <t>N00275</t>
  </si>
  <si>
    <t>NEW AMBIKA TIMBERS</t>
  </si>
  <si>
    <t>N00278</t>
  </si>
  <si>
    <t>NAKHODA TRANSPORT SDN BHD</t>
  </si>
  <si>
    <t>N00283</t>
  </si>
  <si>
    <t>NEHA TRADERS</t>
  </si>
  <si>
    <t>N00284</t>
  </si>
  <si>
    <t>NAVKAR ENTERPRISES</t>
  </si>
  <si>
    <t>N00292</t>
  </si>
  <si>
    <t>NAVALADI TRADE LINKS PRIVATE LIMITED</t>
  </si>
  <si>
    <t>N00295</t>
  </si>
  <si>
    <t>NAKULAN LOGISTICS SERVICES</t>
  </si>
  <si>
    <t>N00296</t>
  </si>
  <si>
    <t>NINGBO SINOWAY INTERNATIONAL LOGISTICS CO.,LTD</t>
  </si>
  <si>
    <t>N00298</t>
  </si>
  <si>
    <t>NICE ENTERPRISES</t>
  </si>
  <si>
    <t>N00300</t>
  </si>
  <si>
    <t>NEO CRAFTS IMPEX PRIVATE LIMITED</t>
  </si>
  <si>
    <t>N00301</t>
  </si>
  <si>
    <t>NEHA IMPEX</t>
  </si>
  <si>
    <t>N00302</t>
  </si>
  <si>
    <t>NUPUR INTERNATIONAL</t>
  </si>
  <si>
    <t>N00303</t>
  </si>
  <si>
    <t>Nirmal Designs (P) Ltd</t>
  </si>
  <si>
    <t>N00305</t>
  </si>
  <si>
    <t>NEELKANTH OVERSEAS</t>
  </si>
  <si>
    <t>N00306</t>
  </si>
  <si>
    <t>NAVRATAN SPECIALTY CHEMICALS LLP</t>
  </si>
  <si>
    <t>N00307</t>
  </si>
  <si>
    <t>NOVISS VENTURE</t>
  </si>
  <si>
    <t>N00308</t>
  </si>
  <si>
    <t>NIDISH INFRA</t>
  </si>
  <si>
    <t>N00309</t>
  </si>
  <si>
    <t>NORTH AVENUE</t>
  </si>
  <si>
    <t>N00310</t>
  </si>
  <si>
    <t>N C INNOVATIONS PVT LTD</t>
  </si>
  <si>
    <t>N00312</t>
  </si>
  <si>
    <t>NHAVA SHEVA BUSINESS PARK PRIVATE LIMITED</t>
  </si>
  <si>
    <t>O00048</t>
  </si>
  <si>
    <t>OCEAN STAR INTERNATIONAL TRANSPORTATION CO. LTD</t>
  </si>
  <si>
    <t>O00051</t>
  </si>
  <si>
    <t>OCEAN QUEEN SHIPPING COMPANY</t>
  </si>
  <si>
    <t>O00086</t>
  </si>
  <si>
    <t>ONE TRACK INCENSE HUB</t>
  </si>
  <si>
    <t>O00108</t>
  </si>
  <si>
    <t>OM SAI VENEER</t>
  </si>
  <si>
    <t>O00117</t>
  </si>
  <si>
    <t>ONEPOLY INDIA PRIVATE LIMITED</t>
  </si>
  <si>
    <t>O00121</t>
  </si>
  <si>
    <t>OVERSEAS IMPEX</t>
  </si>
  <si>
    <t>O00122</t>
  </si>
  <si>
    <t>OM LAXMI NARAYAN INDUSTRIES</t>
  </si>
  <si>
    <t>O00123</t>
  </si>
  <si>
    <t>OSWAL POLY CHEM PRIVATE LIMITED</t>
  </si>
  <si>
    <t>O00124</t>
  </si>
  <si>
    <t>ORACLE POLYPLAST</t>
  </si>
  <si>
    <t>O00126</t>
  </si>
  <si>
    <t>OSN INTERNATIONAL</t>
  </si>
  <si>
    <t>O00127</t>
  </si>
  <si>
    <t>OCEAN PACKAGING</t>
  </si>
  <si>
    <t>O00129</t>
  </si>
  <si>
    <t>OMVIRAS INTEGRATED LOGISTICS PRIVATE LIMITED</t>
  </si>
  <si>
    <t>P00014</t>
  </si>
  <si>
    <t>PAREKH TIMBER TRADERS</t>
  </si>
  <si>
    <t>P00017</t>
  </si>
  <si>
    <t>PASHUPATTI TUBES</t>
  </si>
  <si>
    <t>P00033</t>
  </si>
  <si>
    <t>PLANO INTERNATIONAL</t>
  </si>
  <si>
    <t>P00040</t>
  </si>
  <si>
    <t>PRADIP KASTHA UDYOG</t>
  </si>
  <si>
    <t>P00045</t>
  </si>
  <si>
    <t>PREMIER ELMECH SYSTEMS PRIVATE LTD</t>
  </si>
  <si>
    <t>P00204</t>
  </si>
  <si>
    <t>PUNJAB VENEERS</t>
  </si>
  <si>
    <t>P00209</t>
  </si>
  <si>
    <t>PASHUPATI PANEL PRODUCTS</t>
  </si>
  <si>
    <t>P00218</t>
  </si>
  <si>
    <t>PASHUPATI EVEREST PLYWOOD</t>
  </si>
  <si>
    <t>P00249</t>
  </si>
  <si>
    <t>PASHUPATI PLYWOOD INDUSTRIES</t>
  </si>
  <si>
    <t>P00265</t>
  </si>
  <si>
    <t>PAREKH TIMBER &amp; CO</t>
  </si>
  <si>
    <t>P00301</t>
  </si>
  <si>
    <t>PADMAVATI DECOR PVT LTD</t>
  </si>
  <si>
    <t>P00308</t>
  </si>
  <si>
    <t>PIONEER TIMBERS</t>
  </si>
  <si>
    <t>P00329</t>
  </si>
  <si>
    <t>PATEL TIMBER MART</t>
  </si>
  <si>
    <t>P00340</t>
  </si>
  <si>
    <t>PELLAGIC FOOD INGREDIENTS (P) LTD</t>
  </si>
  <si>
    <t>P00342</t>
  </si>
  <si>
    <t>PLUTON EXIM PRIVATE LIMITED</t>
  </si>
  <si>
    <t>P00344</t>
  </si>
  <si>
    <t>PARAS PLAZA PRIVATE LIMITED</t>
  </si>
  <si>
    <t>P00346</t>
  </si>
  <si>
    <t>PROLIFICGEEKS</t>
  </si>
  <si>
    <t>P00364</t>
  </si>
  <si>
    <t>PERFECT VENEERS</t>
  </si>
  <si>
    <t>P00376</t>
  </si>
  <si>
    <t>POLYKEM JUPITER PRIVATE LIMITED</t>
  </si>
  <si>
    <t>P00382</t>
  </si>
  <si>
    <t>PRATEEK ENTERPRISES</t>
  </si>
  <si>
    <t>P00391</t>
  </si>
  <si>
    <t>PEKON ELECTRONICS LTD</t>
  </si>
  <si>
    <t>P00398</t>
  </si>
  <si>
    <t>PRECISION PLASTIC INDUSTRIES PVT. LTD.</t>
  </si>
  <si>
    <t>P00403</t>
  </si>
  <si>
    <t>PADMANI WOOD WORKS</t>
  </si>
  <si>
    <t>P00407</t>
  </si>
  <si>
    <t>P AND P PETROPLAST LLP</t>
  </si>
  <si>
    <t>P00415</t>
  </si>
  <si>
    <t>PLASMIX PRIVATE LIMITED</t>
  </si>
  <si>
    <t>P00416</t>
  </si>
  <si>
    <t>PANIPAT TEXO FABS PRIVATE LIMITED</t>
  </si>
  <si>
    <t>P00417</t>
  </si>
  <si>
    <t>PRECISION FREIGHT INDIA PRIVATE LIMITED</t>
  </si>
  <si>
    <t>P00434</t>
  </si>
  <si>
    <t>PRIME PLY INDUSTRIES LTD</t>
  </si>
  <si>
    <t>P00440</t>
  </si>
  <si>
    <t>PLAY EQUIPMENTS CO</t>
  </si>
  <si>
    <t>P00445</t>
  </si>
  <si>
    <t>PRIME IMPEX</t>
  </si>
  <si>
    <t>P00451</t>
  </si>
  <si>
    <t>PERFECT HOUSE PVT LIMITED</t>
  </si>
  <si>
    <t>P00470</t>
  </si>
  <si>
    <t>POPULAR HANDICRAFTS</t>
  </si>
  <si>
    <t>P00471</t>
  </si>
  <si>
    <t>PRADEEP TIMBER MART</t>
  </si>
  <si>
    <t>P00474</t>
  </si>
  <si>
    <t>PTA INTERNATIONAL</t>
  </si>
  <si>
    <t>P00478</t>
  </si>
  <si>
    <t>PREM OVERSEAS</t>
  </si>
  <si>
    <t>P00481</t>
  </si>
  <si>
    <t>PT. ALLIANCE CONSUMER PRODUCTS INDONESIA</t>
  </si>
  <si>
    <t>P00482</t>
  </si>
  <si>
    <t>PUJA ENTERPRISES</t>
  </si>
  <si>
    <t>P00485</t>
  </si>
  <si>
    <t>PLASTENE POLYFILMS LIMITED</t>
  </si>
  <si>
    <t>P00486</t>
  </si>
  <si>
    <t>PRECISION STAMPINGS (UNIT II)</t>
  </si>
  <si>
    <t>P00487</t>
  </si>
  <si>
    <t>PSG STONES LLP</t>
  </si>
  <si>
    <t>P00488</t>
  </si>
  <si>
    <t>PASHUPATI EXCRUSION PRIVATE LIMITED</t>
  </si>
  <si>
    <t>P00489</t>
  </si>
  <si>
    <t>PRABASVCARE HEALTH CLINIC PRIVATE LIMITED</t>
  </si>
  <si>
    <t>P00491</t>
  </si>
  <si>
    <t>POLYWOOD PROFILES PRIVATE LIMITED</t>
  </si>
  <si>
    <t>P00492</t>
  </si>
  <si>
    <t>PKJ IMPEX</t>
  </si>
  <si>
    <t>P00493</t>
  </si>
  <si>
    <t>PARTH MINERALS AND CHEMICALS</t>
  </si>
  <si>
    <t>P00496</t>
  </si>
  <si>
    <t>POLY PRODUCTS</t>
  </si>
  <si>
    <t>P00497</t>
  </si>
  <si>
    <t>PAT GLOBAL INC</t>
  </si>
  <si>
    <t>P00498</t>
  </si>
  <si>
    <t>PRAMUKH ENTERPRISE</t>
  </si>
  <si>
    <t>P00499</t>
  </si>
  <si>
    <t>PENTAGON PLYWOOD PVT LTD</t>
  </si>
  <si>
    <t>P00501</t>
  </si>
  <si>
    <t>POPE THE KING MATCH FACTORY</t>
  </si>
  <si>
    <t>P00504</t>
  </si>
  <si>
    <t>PURBANCHAL TIMBER INDUSTRIES (A DIVISION OF CENTURY PLYBOARDS (I) LTD)</t>
  </si>
  <si>
    <t>P00505</t>
  </si>
  <si>
    <t>PURESOL ENERGY</t>
  </si>
  <si>
    <t>P00506</t>
  </si>
  <si>
    <t>PARSVNATH OVERSEAS</t>
  </si>
  <si>
    <t>P00507</t>
  </si>
  <si>
    <t>PERFECT PLYWOOD &amp; HARDWARE</t>
  </si>
  <si>
    <t>P00508</t>
  </si>
  <si>
    <t>PANACHE INDIA INTERNATIONAL</t>
  </si>
  <si>
    <t>P00509</t>
  </si>
  <si>
    <t>PARSHWANATH MARKETING</t>
  </si>
  <si>
    <t>Q00053</t>
  </si>
  <si>
    <t>QUADCHEM IMPEX PRIVATE LIMITED</t>
  </si>
  <si>
    <t>R00026</t>
  </si>
  <si>
    <t>RAJGURU STEEL HOUSE.</t>
  </si>
  <si>
    <t>R00041</t>
  </si>
  <si>
    <t>RAVISHING FLOORS</t>
  </si>
  <si>
    <t>R00060</t>
  </si>
  <si>
    <t>ROYAL RIBBONS AND SHELLS PVT LTD</t>
  </si>
  <si>
    <t>R00116</t>
  </si>
  <si>
    <t>RINA GRANITES</t>
  </si>
  <si>
    <t>R00124</t>
  </si>
  <si>
    <t>RANGA OVERSEAS PVT LTD</t>
  </si>
  <si>
    <t>R00140</t>
  </si>
  <si>
    <t>RUBINO INDUSTRIES PVT LTD</t>
  </si>
  <si>
    <t>R00147</t>
  </si>
  <si>
    <t>RISHI FIBC SOLUTIONS PVT LTD</t>
  </si>
  <si>
    <t>R00174</t>
  </si>
  <si>
    <t>REGAL UDYOG PVT LTD</t>
  </si>
  <si>
    <t>R00180</t>
  </si>
  <si>
    <t>RAJKRIPAL EXIM PVT LTD</t>
  </si>
  <si>
    <t>R00189</t>
  </si>
  <si>
    <t>RCA LOGISTICS</t>
  </si>
  <si>
    <t>R00214</t>
  </si>
  <si>
    <t>RAVANI TIMBER TRADERS</t>
  </si>
  <si>
    <t>R00215</t>
  </si>
  <si>
    <t>RIGHT SPORTS APPARELS</t>
  </si>
  <si>
    <t>R00232</t>
  </si>
  <si>
    <t>ROHITH MARBLE AND TIMBERS</t>
  </si>
  <si>
    <t>R00250</t>
  </si>
  <si>
    <t>R AND B EXIM</t>
  </si>
  <si>
    <t>R00281</t>
  </si>
  <si>
    <t>REALPLY INDUSTRIES PVT.LTD.</t>
  </si>
  <si>
    <t>R00284</t>
  </si>
  <si>
    <t>RIBA INFRATECH PRIVATE LIMITED</t>
  </si>
  <si>
    <t>R00294</t>
  </si>
  <si>
    <t>RAJA GLASS AND PLYWOOD</t>
  </si>
  <si>
    <t>R00320</t>
  </si>
  <si>
    <t>R.B. ENTERPRISES</t>
  </si>
  <si>
    <t>R00324</t>
  </si>
  <si>
    <t>R.S.TIMBERS</t>
  </si>
  <si>
    <t>R00329</t>
  </si>
  <si>
    <t>RAMA GLOBAL ENTERPRISES</t>
  </si>
  <si>
    <t>R00336</t>
  </si>
  <si>
    <t>RELIANCE GRANITO</t>
  </si>
  <si>
    <t>R00339</t>
  </si>
  <si>
    <t>ROHINI PLYWOOD AND LAMINATE HOUSE</t>
  </si>
  <si>
    <t>R00344</t>
  </si>
  <si>
    <t>R H POLYCHEM PRIVATE LIMITED</t>
  </si>
  <si>
    <t>R00358</t>
  </si>
  <si>
    <t>REHOBOTH TIMBER TRADERS</t>
  </si>
  <si>
    <t>R00367</t>
  </si>
  <si>
    <t>RAJPURI TIMBER</t>
  </si>
  <si>
    <t>R00376</t>
  </si>
  <si>
    <t>REVOINDIA EXPORTS</t>
  </si>
  <si>
    <t>R00377</t>
  </si>
  <si>
    <t>R S OVERSEAS PVT LTD</t>
  </si>
  <si>
    <t>R00379</t>
  </si>
  <si>
    <t>RAKON INDIA PRIVATE LIMITED</t>
  </si>
  <si>
    <t>R00390</t>
  </si>
  <si>
    <t>RADIANT STAR INTERNATIONAL FZC</t>
  </si>
  <si>
    <t>R00397</t>
  </si>
  <si>
    <t>REGENCY WOOD PANEL PRIVATE LIMITED</t>
  </si>
  <si>
    <t>R00400</t>
  </si>
  <si>
    <t>RISING STARS HI-TECH PRIVATE LIMITED</t>
  </si>
  <si>
    <t>R00402</t>
  </si>
  <si>
    <t>RAMNIKLAL S GOSALIA &amp; CO</t>
  </si>
  <si>
    <t>R00404</t>
  </si>
  <si>
    <t>RH YADAV INFRA (P) LIMITED</t>
  </si>
  <si>
    <t>R00411</t>
  </si>
  <si>
    <t>R.P.WOOD PRODUCT PVT LTD</t>
  </si>
  <si>
    <t>R00413</t>
  </si>
  <si>
    <t>RAVI FOODS PRIVATE LIMITED</t>
  </si>
  <si>
    <t>R00415</t>
  </si>
  <si>
    <t>RAN INDIA LOGISTICS</t>
  </si>
  <si>
    <t>R00416</t>
  </si>
  <si>
    <t>ROYALE TOUCHE INDUSTRIES PRIVATE LIMITED</t>
  </si>
  <si>
    <t>R00417</t>
  </si>
  <si>
    <t>RC PLASTO TANKS AND PIPES PVT.LTD</t>
  </si>
  <si>
    <t>R00420</t>
  </si>
  <si>
    <t>RKG POLYPLAST PRIVATE LIMITED</t>
  </si>
  <si>
    <t>R00421</t>
  </si>
  <si>
    <t>RV STONE SUPPLY LLP</t>
  </si>
  <si>
    <t>R00422</t>
  </si>
  <si>
    <t>RENAISSANCE</t>
  </si>
  <si>
    <t>R00423</t>
  </si>
  <si>
    <t>RAGYAM SOLUTIONS PRIVATE LIMITED</t>
  </si>
  <si>
    <t>R00425</t>
  </si>
  <si>
    <t>RLRS ENTERPRISES</t>
  </si>
  <si>
    <t>R00426</t>
  </si>
  <si>
    <t>RADHEY ENTERPRISES</t>
  </si>
  <si>
    <t>R00428</t>
  </si>
  <si>
    <t>RAGHUSHARAN OVERSEAS PVT LTD</t>
  </si>
  <si>
    <t>R00429</t>
  </si>
  <si>
    <t>RENEW SOLAR SERVICES PRIVATE LIMITED</t>
  </si>
  <si>
    <t>R00430</t>
  </si>
  <si>
    <t>RUKMONI BOARDS PRIVATE LIMITED</t>
  </si>
  <si>
    <t>R00432</t>
  </si>
  <si>
    <t>R R KABEL LIMITED</t>
  </si>
  <si>
    <t>R00433</t>
  </si>
  <si>
    <t>REYANSH ENTERPRISES</t>
  </si>
  <si>
    <t>R00434</t>
  </si>
  <si>
    <t>RASIK ENTERPRISES</t>
  </si>
  <si>
    <t>R00435</t>
  </si>
  <si>
    <t>RAAJ WOOD PRODUCTS</t>
  </si>
  <si>
    <t>R00436</t>
  </si>
  <si>
    <t>RUAAN MERCANTILE PRIVATE LIMITED</t>
  </si>
  <si>
    <t>R00437</t>
  </si>
  <si>
    <t>RADHA MADHAV MDF AND PLYWOOD PRIVATE LIMITED</t>
  </si>
  <si>
    <t>R00438</t>
  </si>
  <si>
    <t>RAVIKIRAN ENTERPRISE</t>
  </si>
  <si>
    <t>R00439</t>
  </si>
  <si>
    <t>R E ROGERS INDIA PVT LTD</t>
  </si>
  <si>
    <t>S00010</t>
  </si>
  <si>
    <t>SRI RAJLAKSHMI SAW MILL</t>
  </si>
  <si>
    <t>S00039</t>
  </si>
  <si>
    <t>SAKTHI ACCUMULATORS PRIVATE LIMITED</t>
  </si>
  <si>
    <t>S00048</t>
  </si>
  <si>
    <t>SANCHETI GLOBAL INC</t>
  </si>
  <si>
    <t>S00063</t>
  </si>
  <si>
    <t>SENGHANI &amp; SENGHANI EXIM PVT LTD</t>
  </si>
  <si>
    <t>S00073</t>
  </si>
  <si>
    <t>SHANTHI WOOD WORKS</t>
  </si>
  <si>
    <t>S00126</t>
  </si>
  <si>
    <t>SKYREACH FAB TECH</t>
  </si>
  <si>
    <t>S00149</t>
  </si>
  <si>
    <t>SRI BHAGAWAN ASSOCIATES</t>
  </si>
  <si>
    <t>S00150</t>
  </si>
  <si>
    <t>SRI BHAGAWAN SAW MILL</t>
  </si>
  <si>
    <t>S00153</t>
  </si>
  <si>
    <t>SRI DEVI TIMBERS</t>
  </si>
  <si>
    <t>S00158</t>
  </si>
  <si>
    <t>SRI JALARAM WOOD INDUSTRIES</t>
  </si>
  <si>
    <t>S00161</t>
  </si>
  <si>
    <t>SRI MAHALAXMI TIMBERS</t>
  </si>
  <si>
    <t>S00198</t>
  </si>
  <si>
    <t>SUNRISE TIMPLY COMPANY PVT LTD</t>
  </si>
  <si>
    <t>S00201</t>
  </si>
  <si>
    <t>SUNTEC AGRI EQUIPMENTS INDIA PVT LTD</t>
  </si>
  <si>
    <t>S00220</t>
  </si>
  <si>
    <t>SYLVAN PLYBOARD (INDIA) LIMITED</t>
  </si>
  <si>
    <t>S00298</t>
  </si>
  <si>
    <t>STYLE FURN</t>
  </si>
  <si>
    <t>S00352</t>
  </si>
  <si>
    <t>SHRI LAXMI TIMBERS</t>
  </si>
  <si>
    <t>S00361</t>
  </si>
  <si>
    <t>SAI PLYWOOD</t>
  </si>
  <si>
    <t>S00363</t>
  </si>
  <si>
    <t>SRI HANUMAN SAW MILL</t>
  </si>
  <si>
    <t>S00439</t>
  </si>
  <si>
    <t>SHREE DURGA TRADING COMPANY</t>
  </si>
  <si>
    <t>S00469</t>
  </si>
  <si>
    <t>SACHIYAY OVERSEAS</t>
  </si>
  <si>
    <t>S00500</t>
  </si>
  <si>
    <t>SAMORA IMPORTS &amp; EXPORTS</t>
  </si>
  <si>
    <t>S00540</t>
  </si>
  <si>
    <t>SRI BHAGWATKRIPA OVERSEAS LLP</t>
  </si>
  <si>
    <t>S00549</t>
  </si>
  <si>
    <t>STREAM ENTERPRISE</t>
  </si>
  <si>
    <t>S00562</t>
  </si>
  <si>
    <t>SHREE MEHTA SYDICATE</t>
  </si>
  <si>
    <t>S00598</t>
  </si>
  <si>
    <t>SHREE SHYAM GRANITES AND MARBLES</t>
  </si>
  <si>
    <t>S00616</t>
  </si>
  <si>
    <t>SHIVAM WOOD INDUSTRIES</t>
  </si>
  <si>
    <t>S00617</t>
  </si>
  <si>
    <t>SHREE NIDHI VENEERS</t>
  </si>
  <si>
    <t>S00618</t>
  </si>
  <si>
    <t>SRI BHAGAWAN TIMBER CO</t>
  </si>
  <si>
    <t>S00637</t>
  </si>
  <si>
    <t>SILVICS WOODS VENEERS PVT LTD</t>
  </si>
  <si>
    <t>S00650</t>
  </si>
  <si>
    <t>SRI HANUMAN TRADERS</t>
  </si>
  <si>
    <t>S00703</t>
  </si>
  <si>
    <t>SHITAL TIMTECH PRIVATE LIMITED</t>
  </si>
  <si>
    <t>S00705</t>
  </si>
  <si>
    <t>SREE RAYALASEEMA HI-STRENGTH HYPO LTD</t>
  </si>
  <si>
    <t>S00707</t>
  </si>
  <si>
    <t>SHASHI TIMBER &amp; PLYWOOD INDUSTRIES PVT LTD</t>
  </si>
  <si>
    <t>S00717</t>
  </si>
  <si>
    <t>S.R. IMPEX</t>
  </si>
  <si>
    <t>S00740</t>
  </si>
  <si>
    <t>SHYAM CHEMICAL AND MINERALS</t>
  </si>
  <si>
    <t>S00742</t>
  </si>
  <si>
    <t>SURESH MASS MARKETING PVT LTD</t>
  </si>
  <si>
    <t>S00754</t>
  </si>
  <si>
    <t>SATHYAM WOOD INDUSTRIES</t>
  </si>
  <si>
    <t>S00788</t>
  </si>
  <si>
    <t>SHREE BALAJI FACE WORLD</t>
  </si>
  <si>
    <t>S00804</t>
  </si>
  <si>
    <t>SAINATH AGRO INDUSTRIES</t>
  </si>
  <si>
    <t>S00806</t>
  </si>
  <si>
    <t>SHREE AMBICA VIJAY SAW MILL</t>
  </si>
  <si>
    <t>S00817</t>
  </si>
  <si>
    <t>SRI JEYASAKTHI TIMBERS</t>
  </si>
  <si>
    <t>S00830</t>
  </si>
  <si>
    <t>SIMPLEX CHEMOPACK PVT LTD</t>
  </si>
  <si>
    <t>S00845</t>
  </si>
  <si>
    <t>STP FOILS LLP</t>
  </si>
  <si>
    <t>S00850</t>
  </si>
  <si>
    <t>SRI BALAJI TIMBER TRADERS</t>
  </si>
  <si>
    <t>S00864</t>
  </si>
  <si>
    <t>SRI VANI WOODS</t>
  </si>
  <si>
    <t>S00865</t>
  </si>
  <si>
    <t>SHREE AMBICA BOARD INDUSTRIES</t>
  </si>
  <si>
    <t>S00871</t>
  </si>
  <si>
    <t>S.M. TIMBER &amp; SAW MILL</t>
  </si>
  <si>
    <t>S00876</t>
  </si>
  <si>
    <t>SUDERSHAN PLY BOARD PVT.LTD.</t>
  </si>
  <si>
    <t>S00879</t>
  </si>
  <si>
    <t>SRI MKV KANDASAMY NADAR FIRM</t>
  </si>
  <si>
    <t>S00896</t>
  </si>
  <si>
    <t>SRP TIMBER</t>
  </si>
  <si>
    <t>S00897</t>
  </si>
  <si>
    <t>SREE JEYASAKTHI SAW MILL</t>
  </si>
  <si>
    <t>S00904</t>
  </si>
  <si>
    <t>SRS TRADING CO</t>
  </si>
  <si>
    <t>S00935</t>
  </si>
  <si>
    <t>SURABHI HOME APPLIANCESS PRIVATE LIMITED</t>
  </si>
  <si>
    <t>S00961</t>
  </si>
  <si>
    <t>SUPREME C &amp; F SERVICES</t>
  </si>
  <si>
    <t>S00964</t>
  </si>
  <si>
    <t>SHANKER INTERNATIONAL PVT LTD</t>
  </si>
  <si>
    <t>S00990</t>
  </si>
  <si>
    <t>SWASTIKA TIMBER TRADERS</t>
  </si>
  <si>
    <t>S01014</t>
  </si>
  <si>
    <t>SARTHAK INTERNATIONAL</t>
  </si>
  <si>
    <t>S01034</t>
  </si>
  <si>
    <t>S M A KAPADIA AND CO</t>
  </si>
  <si>
    <t>S01064</t>
  </si>
  <si>
    <t>SRI RAJALAKSHMI SAW MILL</t>
  </si>
  <si>
    <t>S01100</t>
  </si>
  <si>
    <t>S.S. CHEMICALS</t>
  </si>
  <si>
    <t>S01101</t>
  </si>
  <si>
    <t>S AND S MARKETING</t>
  </si>
  <si>
    <t>S01146</t>
  </si>
  <si>
    <t>SRK IMPEX</t>
  </si>
  <si>
    <t>S01151</t>
  </si>
  <si>
    <t>SKY CARE EXIMS</t>
  </si>
  <si>
    <t>S01167</t>
  </si>
  <si>
    <t>SHREE RISHABH MARMO PVT LTD</t>
  </si>
  <si>
    <t>S01169</t>
  </si>
  <si>
    <t>SIDDHI IMPEX</t>
  </si>
  <si>
    <t>S01181</t>
  </si>
  <si>
    <t>SAGUNTHALA TRADERS</t>
  </si>
  <si>
    <t>S01190</t>
  </si>
  <si>
    <t>STREAM DESIGN PRIVATE LIMITED</t>
  </si>
  <si>
    <t>S01237</t>
  </si>
  <si>
    <t>SREEVEERA SHIPPING PRIVATE LIMITED</t>
  </si>
  <si>
    <t>S01245</t>
  </si>
  <si>
    <t>SHREE KALYANI SAW MILL</t>
  </si>
  <si>
    <t>S01258</t>
  </si>
  <si>
    <t>SHK &amp; CO</t>
  </si>
  <si>
    <t>S01267</t>
  </si>
  <si>
    <t>SRI RAGHAVENDRATRANSPORT</t>
  </si>
  <si>
    <t>S01297</t>
  </si>
  <si>
    <t>SUBA SOLUTIONS PVT LTD</t>
  </si>
  <si>
    <t>S01298</t>
  </si>
  <si>
    <t>SHREEJI VENEER AND WOOD</t>
  </si>
  <si>
    <t>S01299</t>
  </si>
  <si>
    <t>SHREE LAXMI POLYSTOCK PRIVATE LIMITED</t>
  </si>
  <si>
    <t>S01306</t>
  </si>
  <si>
    <t>SRV GLOBAL FREIGHT PRIVATE LIMITED</t>
  </si>
  <si>
    <t>S01315</t>
  </si>
  <si>
    <t>SHREE BALAJI IMPEX</t>
  </si>
  <si>
    <t>S01321</t>
  </si>
  <si>
    <t>SUPERSTAR EXPORTS</t>
  </si>
  <si>
    <t>S01327</t>
  </si>
  <si>
    <t>S.K.M TIMBER PRIVATE LIMITED</t>
  </si>
  <si>
    <t>S01339</t>
  </si>
  <si>
    <t>SATI EXPORTS INDIA PRIVATE LIMITED</t>
  </si>
  <si>
    <t>S01344</t>
  </si>
  <si>
    <t>SHREE KRISHNA MARBLES &amp; GRANITES</t>
  </si>
  <si>
    <t>S01345</t>
  </si>
  <si>
    <t>SHREENATH GRANITES</t>
  </si>
  <si>
    <t>S01351</t>
  </si>
  <si>
    <t>STANDARD TRADERS</t>
  </si>
  <si>
    <t>S01354</t>
  </si>
  <si>
    <t>SPICO PRINTING INKS PRIVATE LIMITED</t>
  </si>
  <si>
    <t>S01367</t>
  </si>
  <si>
    <t>SHREE VENKATESH PLYWOOD PVT LTD</t>
  </si>
  <si>
    <t>S01369</t>
  </si>
  <si>
    <t>STAMCO ENTERPRISES</t>
  </si>
  <si>
    <t>S01377</t>
  </si>
  <si>
    <t>STEINWEG-SHARAF (INDIA) PRIVATE LIMITED</t>
  </si>
  <si>
    <t>S01381</t>
  </si>
  <si>
    <t>SREE DURGA TIMBER TRADERS SAW MILL</t>
  </si>
  <si>
    <t>S01387</t>
  </si>
  <si>
    <t>SYENA LOGISTICS PRIVATE LIMITED</t>
  </si>
  <si>
    <t>S01389</t>
  </si>
  <si>
    <t>SKYLARK EXPORTERS INDIA</t>
  </si>
  <si>
    <t>S01390</t>
  </si>
  <si>
    <t>SPG CORPORATION PVT. LTD</t>
  </si>
  <si>
    <t>S01395</t>
  </si>
  <si>
    <t>SUBHASH TRADING CO</t>
  </si>
  <si>
    <t>S01402</t>
  </si>
  <si>
    <t>SRMG IMPEX PRIVATE LIMITED</t>
  </si>
  <si>
    <t>S01408</t>
  </si>
  <si>
    <t>SRI KALIKAMBA TIMBERS</t>
  </si>
  <si>
    <t>S01414</t>
  </si>
  <si>
    <t>SDP STONES</t>
  </si>
  <si>
    <t>S01416</t>
  </si>
  <si>
    <t>SOHAM WORLD TRADE PVT. LTD</t>
  </si>
  <si>
    <t>S01418</t>
  </si>
  <si>
    <t>SHIV ENTERPRISE</t>
  </si>
  <si>
    <t>S01424</t>
  </si>
  <si>
    <t>SAKTI TRADING CO</t>
  </si>
  <si>
    <t>S01425</t>
  </si>
  <si>
    <t>SUPREME LUMBERS</t>
  </si>
  <si>
    <t>S01430</t>
  </si>
  <si>
    <t>SITA RAM AND COMPANY PVT LTD</t>
  </si>
  <si>
    <t>S01434</t>
  </si>
  <si>
    <t>SASVAT OMNICARE PRIVATE LIMITED</t>
  </si>
  <si>
    <t>S01448</t>
  </si>
  <si>
    <t>SWASTIK POLYVINYLS PVT.LTD</t>
  </si>
  <si>
    <t>S01449</t>
  </si>
  <si>
    <t>STONE HORIZON</t>
  </si>
  <si>
    <t>S01461</t>
  </si>
  <si>
    <t>SATYA EXPORTS UNIT II</t>
  </si>
  <si>
    <t>S01475</t>
  </si>
  <si>
    <t>SRI SAI STEELS</t>
  </si>
  <si>
    <t>S01476</t>
  </si>
  <si>
    <t>S S PLASTICS AND CHEMICALS</t>
  </si>
  <si>
    <t>S01478</t>
  </si>
  <si>
    <t>SHIVAM PLYLAM</t>
  </si>
  <si>
    <t>S01479</t>
  </si>
  <si>
    <t>SP JET LOGISTICS PRIVATE LIMITED</t>
  </si>
  <si>
    <t>S01482</t>
  </si>
  <si>
    <t>STONE EXOTICS</t>
  </si>
  <si>
    <t>S01494</t>
  </si>
  <si>
    <t>SARAF EXPORT PALACE</t>
  </si>
  <si>
    <t>S01497</t>
  </si>
  <si>
    <t>SHRIRAM TIMBER HASTKALA UDYOG</t>
  </si>
  <si>
    <t>S01504</t>
  </si>
  <si>
    <t>SHRIBALAJI OVER SEAS PRIVATE LIMITED</t>
  </si>
  <si>
    <t>S01507</t>
  </si>
  <si>
    <t>SHRI ARIHANT INTERNATIONAL</t>
  </si>
  <si>
    <t>S01509</t>
  </si>
  <si>
    <t>SHRI SAILAJA EXPORTS PVT.LTD.</t>
  </si>
  <si>
    <t>S01511</t>
  </si>
  <si>
    <t>SIKANDRABAD TIMBER WORKS</t>
  </si>
  <si>
    <t>S01512</t>
  </si>
  <si>
    <t>SUPREME SYNFIL PVT LTD</t>
  </si>
  <si>
    <t>S01515</t>
  </si>
  <si>
    <t>SILVASSA WOVEN SACKS PVT. LTD</t>
  </si>
  <si>
    <t>S01517</t>
  </si>
  <si>
    <t>SHREE NAGESHWAR IMPEX</t>
  </si>
  <si>
    <t>S01519</t>
  </si>
  <si>
    <t>SPD IMPEX</t>
  </si>
  <si>
    <t>S01524</t>
  </si>
  <si>
    <t>SUNLIGHT SPORTS PRIVATE LIMITED</t>
  </si>
  <si>
    <t>S01525</t>
  </si>
  <si>
    <t>SUN PLY PRIVATE LIMITED</t>
  </si>
  <si>
    <t>S01531</t>
  </si>
  <si>
    <t>SALUVA INTERNATIONAL PRIVATE LTD</t>
  </si>
  <si>
    <t>S01533</t>
  </si>
  <si>
    <t>SATYA EXPORTS</t>
  </si>
  <si>
    <t>S01535</t>
  </si>
  <si>
    <t>SUBABHALAJI SPINNING MILLS INDIA PRIVATE LIMITED</t>
  </si>
  <si>
    <t>S01536</t>
  </si>
  <si>
    <t>STERA WOODS</t>
  </si>
  <si>
    <t>S01537</t>
  </si>
  <si>
    <t>SPEDITION</t>
  </si>
  <si>
    <t>S01540</t>
  </si>
  <si>
    <t>SHOTTO LOGISTICS LIMITED</t>
  </si>
  <si>
    <t>S01541</t>
  </si>
  <si>
    <t>SARDER WOODCRAFT PRIVATE LIMITED</t>
  </si>
  <si>
    <t>S01543</t>
  </si>
  <si>
    <t>SS AGENCY</t>
  </si>
  <si>
    <t>S01546</t>
  </si>
  <si>
    <t>SHRADDHA OVERSEAS</t>
  </si>
  <si>
    <t>S01547</t>
  </si>
  <si>
    <t>SRI BALAJI TIMBERS</t>
  </si>
  <si>
    <t>S01549</t>
  </si>
  <si>
    <t>SATI GRANITES INDIA PRIVATE LIMITED</t>
  </si>
  <si>
    <t>S01551</t>
  </si>
  <si>
    <t>STARWOOD VENEERS PRIVATE LIMITED</t>
  </si>
  <si>
    <t>S01553</t>
  </si>
  <si>
    <t>STAVIAN GLOBAL JOINT STOCK COMPANY</t>
  </si>
  <si>
    <t>S01555</t>
  </si>
  <si>
    <t>SHANGHAI ECHO TRAE CO LTD</t>
  </si>
  <si>
    <t>S01557</t>
  </si>
  <si>
    <t>SMS RAJA TIMBER SHOP</t>
  </si>
  <si>
    <t>S01558</t>
  </si>
  <si>
    <t>Shenzhen BA-SHI Yuexin Logistics Development.Co.,LTD.</t>
  </si>
  <si>
    <t>S01559</t>
  </si>
  <si>
    <t>SUNLIGHT BOARDS PRIVATE LIMITED</t>
  </si>
  <si>
    <t>S01560</t>
  </si>
  <si>
    <t>SUNPARSHY FURNART CORP</t>
  </si>
  <si>
    <t>S01561</t>
  </si>
  <si>
    <t>SRI VINAYAKA TIMBERS</t>
  </si>
  <si>
    <t>S01563</t>
  </si>
  <si>
    <t>SHAKUNTALAM TIMBERS</t>
  </si>
  <si>
    <t>S01564</t>
  </si>
  <si>
    <t>SREE VENKATESWARA TRANSPORTS</t>
  </si>
  <si>
    <t>S01565</t>
  </si>
  <si>
    <t>S K AGGARWAL AND SONS</t>
  </si>
  <si>
    <t>S01566</t>
  </si>
  <si>
    <t>SUEDES &amp; MORE</t>
  </si>
  <si>
    <t>S01569</t>
  </si>
  <si>
    <t>STARLINE PACKERS PVT LTD</t>
  </si>
  <si>
    <t>S01570</t>
  </si>
  <si>
    <t>SAI LAMINART</t>
  </si>
  <si>
    <t>S01571</t>
  </si>
  <si>
    <t>SAMY SAW MILLS</t>
  </si>
  <si>
    <t>S01572</t>
  </si>
  <si>
    <t>SUNFLOWER ORGANICS PRIVATE LIMITED</t>
  </si>
  <si>
    <t>S01573</t>
  </si>
  <si>
    <t>SANSKRUTI ENTERPRISE</t>
  </si>
  <si>
    <t>S01575</t>
  </si>
  <si>
    <t>SWIFT CARGO PRIVATE LIMITED</t>
  </si>
  <si>
    <t>S01577</t>
  </si>
  <si>
    <t>SRI JAI AADHAVAA MARINE SERVICES</t>
  </si>
  <si>
    <t>S01578</t>
  </si>
  <si>
    <t>SIMRAN FINECHEM PRIVATE LIMITED</t>
  </si>
  <si>
    <t>S01583</t>
  </si>
  <si>
    <t>SIMPOLO VITRIFIED PRIVATE LIMITED</t>
  </si>
  <si>
    <t>S01584</t>
  </si>
  <si>
    <t>SHREE SHAYAM EXPORTS</t>
  </si>
  <si>
    <t>S01585</t>
  </si>
  <si>
    <t>SUPREME DECOR LLP</t>
  </si>
  <si>
    <t>S01589</t>
  </si>
  <si>
    <t>SPARVA EXPORT PRIVATE LIMITED</t>
  </si>
  <si>
    <t>S01590</t>
  </si>
  <si>
    <t>SRI RAM TRANSPORTS</t>
  </si>
  <si>
    <t>S01591</t>
  </si>
  <si>
    <t>STEEL CENTRE</t>
  </si>
  <si>
    <t>S01593</t>
  </si>
  <si>
    <t>SRI BALAJI PANEL PRODUCTS</t>
  </si>
  <si>
    <t>S01594</t>
  </si>
  <si>
    <t>SHIV PLYWOOD AGENCY</t>
  </si>
  <si>
    <t>S01595</t>
  </si>
  <si>
    <t>SUNRISE DECORATIVE INDUSTRIES</t>
  </si>
  <si>
    <t>S01596</t>
  </si>
  <si>
    <t>SERAMA LOGISTICS PRIVATE LIMITED</t>
  </si>
  <si>
    <t>S01600</t>
  </si>
  <si>
    <t>SKYLOG MARINE INDIA PRIVATE LIMITED</t>
  </si>
  <si>
    <t>S01601</t>
  </si>
  <si>
    <t>SENTINI FLOPIPES INDIA PRIVATE LIMITED</t>
  </si>
  <si>
    <t>S01602</t>
  </si>
  <si>
    <t>SENGANI AND COMPANY</t>
  </si>
  <si>
    <t>S01603</t>
  </si>
  <si>
    <t>SHAH AND CO</t>
  </si>
  <si>
    <t>S01604</t>
  </si>
  <si>
    <t>SABITA PLYWOOD &amp; HARDWARE LLP</t>
  </si>
  <si>
    <t>S01606</t>
  </si>
  <si>
    <t>SLEEK INTERNATIONAL PRIVATE LIMITED</t>
  </si>
  <si>
    <t>S01607</t>
  </si>
  <si>
    <t>STONE IMPEX INDIA P LTD</t>
  </si>
  <si>
    <t>S01608</t>
  </si>
  <si>
    <t>SPERRY PLAST LIMITED</t>
  </si>
  <si>
    <t>S01611</t>
  </si>
  <si>
    <t>SPENCER RENEWABLE ENERGY PRIVATE LIMITED</t>
  </si>
  <si>
    <t>S01612</t>
  </si>
  <si>
    <t>SHIV TIMBER AND PLY</t>
  </si>
  <si>
    <t>S01613</t>
  </si>
  <si>
    <t>SHIRI KALAIVANI TRANSPORTS</t>
  </si>
  <si>
    <t>S01614</t>
  </si>
  <si>
    <t>SUN LOL</t>
  </si>
  <si>
    <t>S01617</t>
  </si>
  <si>
    <t>SHREE LAXMI NARAYAN TRADERS</t>
  </si>
  <si>
    <t>S01618</t>
  </si>
  <si>
    <t>SIONC PHARMACEUTICALS PRIVATE LIMITED</t>
  </si>
  <si>
    <t>S01619</t>
  </si>
  <si>
    <t>STANDARD PRODUCTS INDIA</t>
  </si>
  <si>
    <t>S01620</t>
  </si>
  <si>
    <t>SHENZHEN DTW INT’L TRANSP CO LTD</t>
  </si>
  <si>
    <t>S01621</t>
  </si>
  <si>
    <t>SSV IMPEX</t>
  </si>
  <si>
    <t>S01622</t>
  </si>
  <si>
    <t>SUBLIME TRADING COMPANY</t>
  </si>
  <si>
    <t>S01623</t>
  </si>
  <si>
    <t>SHRI VINAYAKA INDUSTRIES</t>
  </si>
  <si>
    <t>S01624</t>
  </si>
  <si>
    <t>SRIRAM ENTERPRISES</t>
  </si>
  <si>
    <t>S01625</t>
  </si>
  <si>
    <t>S D TRADING CO.</t>
  </si>
  <si>
    <t>S01627</t>
  </si>
  <si>
    <t>SENTHAMARAI TRADERS</t>
  </si>
  <si>
    <t>S01632</t>
  </si>
  <si>
    <t>SARANYA EXPORT</t>
  </si>
  <si>
    <t>S01633</t>
  </si>
  <si>
    <t>SHRI PARSHVNATH VENEERS</t>
  </si>
  <si>
    <t>S01635</t>
  </si>
  <si>
    <t>SMVD GLOBAL TRADE LLP</t>
  </si>
  <si>
    <t>S01636</t>
  </si>
  <si>
    <t>SHIVAM WOOD WORKS</t>
  </si>
  <si>
    <t>S01638</t>
  </si>
  <si>
    <t>SARAN IMPEX PRIVATE LIMITED</t>
  </si>
  <si>
    <t>S01639</t>
  </si>
  <si>
    <t>S R IMPEX</t>
  </si>
  <si>
    <t>T00029</t>
  </si>
  <si>
    <t>TIRUPATHI TIMBERS</t>
  </si>
  <si>
    <t>T00036</t>
  </si>
  <si>
    <t>TRADE AGENCIES</t>
  </si>
  <si>
    <t>T00048</t>
  </si>
  <si>
    <t>TURAKHIA OVERSEAS PVT LTD</t>
  </si>
  <si>
    <t>T00204</t>
  </si>
  <si>
    <t>TIRUPATI VENEERS PVT TD</t>
  </si>
  <si>
    <t>T00231</t>
  </si>
  <si>
    <t>THE TRICHY SAW MILL</t>
  </si>
  <si>
    <t>T00255</t>
  </si>
  <si>
    <t>TIRUPATHI HYDROCARBON PRIVATE LIMITED</t>
  </si>
  <si>
    <t>T00276</t>
  </si>
  <si>
    <t>TIT-BIT FOODS INDIA PVT LTD</t>
  </si>
  <si>
    <t>T00291</t>
  </si>
  <si>
    <t>THERMEX INDIA</t>
  </si>
  <si>
    <t>T00296</t>
  </si>
  <si>
    <t>TERRACON TRADING PVT LTD</t>
  </si>
  <si>
    <t>T00301</t>
  </si>
  <si>
    <t>TRIDENT BUSINESS SOLUTIONS</t>
  </si>
  <si>
    <t>T00305</t>
  </si>
  <si>
    <t>TRAK HYDRO POWER COMPONENTS PVT LTD</t>
  </si>
  <si>
    <t>T00317</t>
  </si>
  <si>
    <t>TOCHEUNGLEE STATIONERY MANUFACTURING COMPANY</t>
  </si>
  <si>
    <t>T00329</t>
  </si>
  <si>
    <t>THE KADRI MILLS (CBE) PRIVATE LIMITED</t>
  </si>
  <si>
    <t>T00334</t>
  </si>
  <si>
    <t>TRIMURTI PANEL PRODUCTS</t>
  </si>
  <si>
    <t>T00336</t>
  </si>
  <si>
    <t>THAR ART EXPORTS</t>
  </si>
  <si>
    <t>T00337</t>
  </si>
  <si>
    <t>TIRUPATI WOOD PANEL INDUSTRIES PVT LTD</t>
  </si>
  <si>
    <t>T00338</t>
  </si>
  <si>
    <t>TIMAB INDIA PRIVATE LIMITED</t>
  </si>
  <si>
    <t>T00339</t>
  </si>
  <si>
    <t>TRUZT ORGANIC AND NATURAL PRODUCTS</t>
  </si>
  <si>
    <t>T00341</t>
  </si>
  <si>
    <t>TAYAJE AND SONS PRIVATE LIMITED</t>
  </si>
  <si>
    <t>T00342</t>
  </si>
  <si>
    <t>TOSHNIWAL ROCKS PRIVATE LIMITED</t>
  </si>
  <si>
    <t>T00343</t>
  </si>
  <si>
    <t>TIRUPATI TRANSPORT CORPORATION</t>
  </si>
  <si>
    <t>T00345</t>
  </si>
  <si>
    <t>TATTVAA TECHNOLOGIES</t>
  </si>
  <si>
    <t>T00349</t>
  </si>
  <si>
    <t>TUBE INVESTMENTS OF INDIA LIMITED</t>
  </si>
  <si>
    <t>T00350</t>
  </si>
  <si>
    <t>THE GUJARATH TIMBER DEPOT</t>
  </si>
  <si>
    <t>T00352</t>
  </si>
  <si>
    <t>TEAK WOOD INDUSTRIES</t>
  </si>
  <si>
    <t>T00353</t>
  </si>
  <si>
    <t>TRIPLE V AIR AND SEA SERVICES INDIA PRIVATE LIMITED</t>
  </si>
  <si>
    <t>T00354</t>
  </si>
  <si>
    <t>R.C.R. TIMBER DEPOT</t>
  </si>
  <si>
    <t>T00355</t>
  </si>
  <si>
    <t>TARAM TEXTILES - A DIVISION OF THE RAMARAJU SURGICAL COTTON MILLS LIMITED</t>
  </si>
  <si>
    <t>T00356</t>
  </si>
  <si>
    <t>TATTVA ENTERPRISE</t>
  </si>
  <si>
    <t>U00096</t>
  </si>
  <si>
    <t>UNIQUE IMPEX CONSULTANCY AND SERVICES</t>
  </si>
  <si>
    <t>U00100</t>
  </si>
  <si>
    <t>UNITED FREIGHT MANAGEMENT PRIVATE LIMITED</t>
  </si>
  <si>
    <t>U00101</t>
  </si>
  <si>
    <t>USHA EDIBLES PVT LTD</t>
  </si>
  <si>
    <t>U00102</t>
  </si>
  <si>
    <t>UTKARSH INDIA LIMITED</t>
  </si>
  <si>
    <t>U00109</t>
  </si>
  <si>
    <t>UNIWIDE WOOD INDUSTRIES AND OVERSEAS</t>
  </si>
  <si>
    <t>U00110</t>
  </si>
  <si>
    <t>UNDER THE ROOF</t>
  </si>
  <si>
    <t>U00111</t>
  </si>
  <si>
    <t>UTKAL LUMBERS PRIVATE LIMITED</t>
  </si>
  <si>
    <t>U00112</t>
  </si>
  <si>
    <t>UKE EXPORT PRIVATE LIMITED</t>
  </si>
  <si>
    <t>U00113</t>
  </si>
  <si>
    <t>UNITED DISTRIBUTORS NEPAL PVT LTD</t>
  </si>
  <si>
    <t>U00114</t>
  </si>
  <si>
    <t>UNIVERSAL KNITWEARS</t>
  </si>
  <si>
    <t>U00118</t>
  </si>
  <si>
    <t>USS EXIM PRIVATE LIMITED</t>
  </si>
  <si>
    <t>V00027</t>
  </si>
  <si>
    <t>VIZAG IMPEX PVT LTD</t>
  </si>
  <si>
    <t>V00100</t>
  </si>
  <si>
    <t>VEESHAN ENTERPRISES</t>
  </si>
  <si>
    <t>V00159</t>
  </si>
  <si>
    <t>V.M. TIMBERS</t>
  </si>
  <si>
    <t>V00236</t>
  </si>
  <si>
    <t>V-UNIT</t>
  </si>
  <si>
    <t>V00242</t>
  </si>
  <si>
    <t>VIKAS FOOD PRODUCTS (P) LTD.</t>
  </si>
  <si>
    <t>V00251</t>
  </si>
  <si>
    <t>VELMURUGAN TIMBER TRADING COMPANY</t>
  </si>
  <si>
    <t>V00270</t>
  </si>
  <si>
    <t>VIVRE PANELS PRIVATE LIMITED</t>
  </si>
  <si>
    <t>V00283</t>
  </si>
  <si>
    <t>V.I PLY INDUSTRIES</t>
  </si>
  <si>
    <t>V00296</t>
  </si>
  <si>
    <t>VUS TIMBERS</t>
  </si>
  <si>
    <t>V00300</t>
  </si>
  <si>
    <t>VISHAKHA RENEWABLES PRIVATE LIMITED</t>
  </si>
  <si>
    <t>V00302</t>
  </si>
  <si>
    <t>VELOGIC INDIA PRIVATE LIMITED</t>
  </si>
  <si>
    <t>V00317</t>
  </si>
  <si>
    <t>VARDHAMAN POLYFILMS</t>
  </si>
  <si>
    <t>V00318</t>
  </si>
  <si>
    <t>VAKRANGEE HARDWARE</t>
  </si>
  <si>
    <t>V00330</t>
  </si>
  <si>
    <t>VIVAAN INTERNATIONAL</t>
  </si>
  <si>
    <t>V00347</t>
  </si>
  <si>
    <t>VIVISH TECHNOLOGIES PRIVATE LIMITED</t>
  </si>
  <si>
    <t>V00353</t>
  </si>
  <si>
    <t>VASHI INTEGRATED SOLUTIONS LIMITED</t>
  </si>
  <si>
    <t>V00363</t>
  </si>
  <si>
    <t>VERSATILE CARD TECHNOLOGY PRIVATE LIMITED</t>
  </si>
  <si>
    <t>V00364</t>
  </si>
  <si>
    <t>VIHAAN TIMBER</t>
  </si>
  <si>
    <t>V00370</t>
  </si>
  <si>
    <t>VECURA WELLNESS CLINIC</t>
  </si>
  <si>
    <t>V00371</t>
  </si>
  <si>
    <t>VCARE PHARCOS</t>
  </si>
  <si>
    <t>V00372</t>
  </si>
  <si>
    <t>VALUE CONSOL SERVICES PRIVATE LIMITED</t>
  </si>
  <si>
    <t>V00373</t>
  </si>
  <si>
    <t>VEHEQUIP LLC</t>
  </si>
  <si>
    <t>V00374</t>
  </si>
  <si>
    <t>VISHAL PLY</t>
  </si>
  <si>
    <t>V00376</t>
  </si>
  <si>
    <t>VANM PLY AND VENEERS LLP</t>
  </si>
  <si>
    <t>V00377</t>
  </si>
  <si>
    <t>VMC POLYCHEM LLP</t>
  </si>
  <si>
    <t>V00379</t>
  </si>
  <si>
    <t>VINAYAK SHIPPING AND LOGISTICS</t>
  </si>
  <si>
    <t>V00380</t>
  </si>
  <si>
    <t>VENKATESHWARA WOOD &amp; MANUFACTURING INDUSTRIES</t>
  </si>
  <si>
    <t>V00382</t>
  </si>
  <si>
    <t>VIPIKSHA TRADERS</t>
  </si>
  <si>
    <t>V00383</t>
  </si>
  <si>
    <t>VEER TIMBER</t>
  </si>
  <si>
    <t>V00384</t>
  </si>
  <si>
    <t>VEGA AUTO ACCESSORIES PRIVATE LIMITED</t>
  </si>
  <si>
    <t>V00385</t>
  </si>
  <si>
    <t>VINAYAK LAXMI EXPORTS PRIVATE LIMITED</t>
  </si>
  <si>
    <t>V00387</t>
  </si>
  <si>
    <t>VISION NON-WOVENS PRIVATE LIMITED</t>
  </si>
  <si>
    <t>V00388</t>
  </si>
  <si>
    <t>V S EXPORT AND IMPORT</t>
  </si>
  <si>
    <t>V00389</t>
  </si>
  <si>
    <t>VISION INDUSTRIES</t>
  </si>
  <si>
    <t>W00068</t>
  </si>
  <si>
    <t>WHITE TRADING CO</t>
  </si>
  <si>
    <t>W00078</t>
  </si>
  <si>
    <t>WESTERN TRADE LINKS</t>
  </si>
  <si>
    <t>W00091</t>
  </si>
  <si>
    <t>WOODSTOCK GLOBAL</t>
  </si>
  <si>
    <t>W00099</t>
  </si>
  <si>
    <t>WELDSMART INDIA OPC PRIVATE LIMITED</t>
  </si>
  <si>
    <t>W00101</t>
  </si>
  <si>
    <t>WORLD METALS &amp; ALLOYS (FZC)</t>
  </si>
  <si>
    <t>W00105</t>
  </si>
  <si>
    <t>WOODMARK EXPORTS AND IMPORTS</t>
  </si>
  <si>
    <t>W00106</t>
  </si>
  <si>
    <t>WOODEN MAIN DOORS</t>
  </si>
  <si>
    <t>W00117</t>
  </si>
  <si>
    <t>WELSPRING UNIVERSAL PVT LTD</t>
  </si>
  <si>
    <t>W00118</t>
  </si>
  <si>
    <t>WEDSON MOTORS PRIVATE LIMITED</t>
  </si>
  <si>
    <t>W00121</t>
  </si>
  <si>
    <t>WORLDTRON LOGISTICS INTERNATIONAL PRIVATE LIMITED</t>
  </si>
  <si>
    <t>W00126</t>
  </si>
  <si>
    <t>WIN WOODS PRIVATE LIMITED</t>
  </si>
  <si>
    <t>W00128</t>
  </si>
  <si>
    <t>WOODSCAPE INDUSTRIES PRIVATE LIMITED</t>
  </si>
  <si>
    <t>W00129</t>
  </si>
  <si>
    <t>WYNCENT TRADING LLP</t>
  </si>
  <si>
    <t>W00131</t>
  </si>
  <si>
    <t>WADHWA GLASS WORKS PVT LTD</t>
  </si>
  <si>
    <t>Y00004</t>
  </si>
  <si>
    <t>YYASH TRADING COMPANY</t>
  </si>
  <si>
    <t>Y00074</t>
  </si>
  <si>
    <t>YOGESHWAR PLYWOOD INDUSTRIES</t>
  </si>
  <si>
    <t>Y00083</t>
  </si>
  <si>
    <t>YUVARAJU AGRO IMPEX</t>
  </si>
  <si>
    <t>Y00087</t>
  </si>
  <si>
    <t>YOUNG INDIA INTERNATIONAL</t>
  </si>
  <si>
    <t>Y00089</t>
  </si>
  <si>
    <t>YETI POLYCHEM PVT LTD</t>
  </si>
  <si>
    <t>Y00090</t>
  </si>
  <si>
    <t>YEDDER CO</t>
  </si>
  <si>
    <t>Y00091</t>
  </si>
  <si>
    <t>YAHWEH GLOBAL LOGISTICS PRIVATE LIMITED</t>
  </si>
  <si>
    <t>Z00124</t>
  </si>
  <si>
    <t>ZETWERK MANUFACTURING BUSINESSES PVT LTD</t>
  </si>
  <si>
    <t>Z00129</t>
  </si>
  <si>
    <t>ZION LOGISTICS</t>
  </si>
  <si>
    <t>Z00130</t>
  </si>
  <si>
    <t>ZIEGLER GmbH</t>
  </si>
  <si>
    <t>A00193</t>
  </si>
  <si>
    <t>AKSON INTERNATIONAL</t>
  </si>
  <si>
    <t>A00432</t>
  </si>
  <si>
    <t>ASHOK TRADING COMPANY</t>
  </si>
  <si>
    <t>A00567</t>
  </si>
  <si>
    <t>AARON LOGISTICS PRIVATE LIMITED</t>
  </si>
  <si>
    <t>B00040</t>
  </si>
  <si>
    <t>BHUVANESWARI SAW MILL AND MARBLES</t>
  </si>
  <si>
    <t>B00061</t>
  </si>
  <si>
    <t>BUTTERFLY GANDHIMATHI APPLIANCES LTD</t>
  </si>
  <si>
    <t>B00102</t>
  </si>
  <si>
    <t>BM EARTH MOVERS</t>
  </si>
  <si>
    <t>B00133</t>
  </si>
  <si>
    <t>BANDANA ELECTRONICS</t>
  </si>
  <si>
    <t>B00239</t>
  </si>
  <si>
    <t>BALAJI PANEL PRODUCTS</t>
  </si>
  <si>
    <t>B00248</t>
  </si>
  <si>
    <t>BUENO STONEX LLP</t>
  </si>
  <si>
    <t>B00257</t>
  </si>
  <si>
    <t>B.N.POLYMERS PVT LTD</t>
  </si>
  <si>
    <t>B00296</t>
  </si>
  <si>
    <t>BOMBAY FANCY STORE</t>
  </si>
  <si>
    <t>C00012</t>
  </si>
  <si>
    <t>CARNEX TIMBERS PVT LTD</t>
  </si>
  <si>
    <t>C00204</t>
  </si>
  <si>
    <t>CAR ACOUSTICS</t>
  </si>
  <si>
    <t>C00237</t>
  </si>
  <si>
    <t>COSMO GRANITES PVT LTD</t>
  </si>
  <si>
    <t>C00252</t>
  </si>
  <si>
    <t>CHOLA GREENENERGY PRIVATE LIMITED</t>
  </si>
  <si>
    <t>C00299</t>
  </si>
  <si>
    <t>COOL CAPS INDUSTRIES LTD</t>
  </si>
  <si>
    <t>C00350</t>
  </si>
  <si>
    <t>CHAKIAT AGENCIES</t>
  </si>
  <si>
    <t>D00233</t>
  </si>
  <si>
    <t>D.I.T.CORPORATION LTD</t>
  </si>
  <si>
    <t>E00178</t>
  </si>
  <si>
    <t>EURO DECOR PVT. LTD.</t>
  </si>
  <si>
    <t>F00126</t>
  </si>
  <si>
    <t>FOURTH PARTNER ENERGY PRIVATE LIMITED</t>
  </si>
  <si>
    <t>F00134</t>
  </si>
  <si>
    <t>FATEH STONES INTERNATIONAL PVT LTD</t>
  </si>
  <si>
    <t>F00150</t>
  </si>
  <si>
    <t>FAST TRANSIT LOGISTICS PVT LTD</t>
  </si>
  <si>
    <t>F00183</t>
  </si>
  <si>
    <t>FLIPKART INTERNET PRIVATE LIMITED</t>
  </si>
  <si>
    <t>F00189</t>
  </si>
  <si>
    <t>FLEXILIS PVT LTD</t>
  </si>
  <si>
    <t>G00231</t>
  </si>
  <si>
    <t>GVM IMPEX</t>
  </si>
  <si>
    <t>G00260</t>
  </si>
  <si>
    <t>G.S.IMPEX</t>
  </si>
  <si>
    <t>G00277</t>
  </si>
  <si>
    <t>GLITTER STONE PVT LTD.</t>
  </si>
  <si>
    <t>G00308</t>
  </si>
  <si>
    <t>GENSOL ENGINEERING LIMITED</t>
  </si>
  <si>
    <t>G00357</t>
  </si>
  <si>
    <t>GUNTUPALLI MARBLE AND GRANITES</t>
  </si>
  <si>
    <t>H00150</t>
  </si>
  <si>
    <t>HJS STONES LTD</t>
  </si>
  <si>
    <t>H00284</t>
  </si>
  <si>
    <t>HINDUSTAN UNILEVER LIMITED</t>
  </si>
  <si>
    <t>I00125</t>
  </si>
  <si>
    <t>INTEGRUM ENERGY INFRASTRUCTURE PRIVATE LIMITED</t>
  </si>
  <si>
    <t>J00113</t>
  </si>
  <si>
    <t>JAI MATA DI PLYWOOD</t>
  </si>
  <si>
    <t>J00164</t>
  </si>
  <si>
    <t>JAI ENTERPRISES</t>
  </si>
  <si>
    <t>J00168</t>
  </si>
  <si>
    <t>JSV FREIGHT LOGISTICS</t>
  </si>
  <si>
    <t>J00202</t>
  </si>
  <si>
    <t>J VASANTH EXPORTS</t>
  </si>
  <si>
    <t>J00214</t>
  </si>
  <si>
    <t>JETZ GLOBAL LOGISTICS PRIVATE LIMITED</t>
  </si>
  <si>
    <t>J00216</t>
  </si>
  <si>
    <t>JINKOSOLAR TRADING PRIVATE LIMITED</t>
  </si>
  <si>
    <t>J00250</t>
  </si>
  <si>
    <t>JAI DURGA ENTERPRISES</t>
  </si>
  <si>
    <t>J00254</t>
  </si>
  <si>
    <t>JAY VISHAKA LOGISTICS</t>
  </si>
  <si>
    <t>K00120</t>
  </si>
  <si>
    <t>K M A TRADERS</t>
  </si>
  <si>
    <t>K00307</t>
  </si>
  <si>
    <t>KSM MARINE LOGISTICS PRIVATE LIMITED</t>
  </si>
  <si>
    <t>K00324</t>
  </si>
  <si>
    <t>K.RAMABRAHMAM AND SONS (MADRAS)</t>
  </si>
  <si>
    <t>K00326</t>
  </si>
  <si>
    <t>KRISHNA INTERNATIONAL</t>
  </si>
  <si>
    <t>K00328</t>
  </si>
  <si>
    <t>KINSFOLK TRADEX PRIVATE LIMITED</t>
  </si>
  <si>
    <t>K00329</t>
  </si>
  <si>
    <t>KANAK RATNA WOVEN SACK PRIVATE LIMITED</t>
  </si>
  <si>
    <t>L00086</t>
  </si>
  <si>
    <t>LMR IMPEX</t>
  </si>
  <si>
    <t>L00134</t>
  </si>
  <si>
    <t>LAL SWEETS PRIVATE LIMITED</t>
  </si>
  <si>
    <t>M00141</t>
  </si>
  <si>
    <t>MS.GARUDA TIMBER TRADERS</t>
  </si>
  <si>
    <t>M00222</t>
  </si>
  <si>
    <t>M.S.M. ENTERPRISES</t>
  </si>
  <si>
    <t>M00272</t>
  </si>
  <si>
    <t>MARBLE POINT</t>
  </si>
  <si>
    <t>M00375</t>
  </si>
  <si>
    <t>MARBLE PALACE INTERNATIONAL PVT. LTD.</t>
  </si>
  <si>
    <t>M00404</t>
  </si>
  <si>
    <t>MPEE KITCHENETTE PRIVATE LIMITED</t>
  </si>
  <si>
    <t>M00478</t>
  </si>
  <si>
    <t>MUSCLE FUSION</t>
  </si>
  <si>
    <t>M00481</t>
  </si>
  <si>
    <t>M K INDUSTRIES</t>
  </si>
  <si>
    <t>M00523</t>
  </si>
  <si>
    <t>MANGALDEEP GLASS AND PLYWOODS</t>
  </si>
  <si>
    <t>M00533</t>
  </si>
  <si>
    <t>MAYA AGRI-IMPEX PRIVATE LIMITED</t>
  </si>
  <si>
    <t>M00554</t>
  </si>
  <si>
    <t>MIRACLE STONEX PRIVATE LIMITED</t>
  </si>
  <si>
    <t>M00638</t>
  </si>
  <si>
    <t>M R SHIPPING PVT LTD</t>
  </si>
  <si>
    <t>N00159</t>
  </si>
  <si>
    <t>NANDA GLASS INDUSTRY</t>
  </si>
  <si>
    <t>N00230</t>
  </si>
  <si>
    <t>NIKAMAM TRADING AND CONSULTING LLP</t>
  </si>
  <si>
    <t>N00232</t>
  </si>
  <si>
    <t>NARINDER KUMAR BHUPINDER KUMAR</t>
  </si>
  <si>
    <t>O00028</t>
  </si>
  <si>
    <t>OSSYWUD TECHNOLOGIES PVT LTD</t>
  </si>
  <si>
    <t>P00350</t>
  </si>
  <si>
    <t>PEARL MARBLE INC</t>
  </si>
  <si>
    <t>P00384</t>
  </si>
  <si>
    <t>POWER AND SUN SOLAR SYSTEMS OPC PVT LTD</t>
  </si>
  <si>
    <t>P00435</t>
  </si>
  <si>
    <t>PURV FILMS PVT. LTD.</t>
  </si>
  <si>
    <t>P00442</t>
  </si>
  <si>
    <t>PRISTINE INDUSTRIES LIMITED</t>
  </si>
  <si>
    <t>R00302</t>
  </si>
  <si>
    <t>RADIANCE RENEWABLES PRIVATE LIMITED</t>
  </si>
  <si>
    <t>R00334</t>
  </si>
  <si>
    <t>RENEW SERVICES PRIVATE LIMITED</t>
  </si>
  <si>
    <t>R00370</t>
  </si>
  <si>
    <t>ROOFSOL ENERGY PRIVATE LIMITED</t>
  </si>
  <si>
    <t>R00386</t>
  </si>
  <si>
    <t>RAJKAMAL PLYWOOD INDIA PRIVATE LIMITED</t>
  </si>
  <si>
    <t>S00036</t>
  </si>
  <si>
    <t>SAI EXPORTS</t>
  </si>
  <si>
    <t>S00269</t>
  </si>
  <si>
    <t>STOVE KRAFT PVT LTD</t>
  </si>
  <si>
    <t>S00383</t>
  </si>
  <si>
    <t>S SHANDILYA EXIM PRIVATE LIMITED</t>
  </si>
  <si>
    <t>S00623</t>
  </si>
  <si>
    <t>SHUBHAM ENTERPRISES</t>
  </si>
  <si>
    <t>S00834</t>
  </si>
  <si>
    <t>SHA &amp; SONS TRADING COMPANY</t>
  </si>
  <si>
    <t>S00842</t>
  </si>
  <si>
    <t>S.P.ENTERPRISES</t>
  </si>
  <si>
    <t>S01074</t>
  </si>
  <si>
    <t>SUPREME DELICIOUS FOODS PVT LTD</t>
  </si>
  <si>
    <t>S01092</t>
  </si>
  <si>
    <t>S S CHEMICALS</t>
  </si>
  <si>
    <t>S01098</t>
  </si>
  <si>
    <t>SRI VASUDEVA SAW MILL WOOD WORKS</t>
  </si>
  <si>
    <t>S01199</t>
  </si>
  <si>
    <t>SAMBANDAM SPINNING MILLS LIMITED</t>
  </si>
  <si>
    <t>S01200</t>
  </si>
  <si>
    <t>SBT APPARELS PVT LTD</t>
  </si>
  <si>
    <t>S01211</t>
  </si>
  <si>
    <t>SUNSTOM INTERNATIONAL PVT LTD</t>
  </si>
  <si>
    <t>S01261</t>
  </si>
  <si>
    <t>SRI UMIYA TIMBER TRADING</t>
  </si>
  <si>
    <t>S01328</t>
  </si>
  <si>
    <t>SRMG STONE PRIVATE LIMITED</t>
  </si>
  <si>
    <t>S01350</t>
  </si>
  <si>
    <t>SUNLARGE INDUSTRIES PRIVATE LIMITED</t>
  </si>
  <si>
    <t>S01361</t>
  </si>
  <si>
    <t>SETHIYA EXPORTS PRIVATE LIMITED</t>
  </si>
  <si>
    <t>S01362</t>
  </si>
  <si>
    <t>SUNSTORAM INTERNATIONAL PVT LTD</t>
  </si>
  <si>
    <t>S01363</t>
  </si>
  <si>
    <t>S.M.S ENTERPRISE</t>
  </si>
  <si>
    <t>S01368</t>
  </si>
  <si>
    <t>SGB LOGISTICS &amp; SHIPPING PRIVATE LIMITED</t>
  </si>
  <si>
    <t>S01380</t>
  </si>
  <si>
    <t>SHRI BANKEY BIHARI POLYMERS</t>
  </si>
  <si>
    <t>S01383</t>
  </si>
  <si>
    <t>SARASWATI PLYWOOD INDUSTRIES</t>
  </si>
  <si>
    <t>S01432</t>
  </si>
  <si>
    <t>SANDHIYA SHIPPING SERVICES</t>
  </si>
  <si>
    <t>S01440</t>
  </si>
  <si>
    <t>S.P. INDUSTRIES</t>
  </si>
  <si>
    <t>S01453</t>
  </si>
  <si>
    <t>SUHANA ENTERPRISES</t>
  </si>
  <si>
    <t>S01460</t>
  </si>
  <si>
    <t>SREE SASTHA SHIPPING SERVICES</t>
  </si>
  <si>
    <t>S01657</t>
  </si>
  <si>
    <t>STANGLOBE LLP</t>
  </si>
  <si>
    <t>T00149</t>
  </si>
  <si>
    <t>TRIMURTI VENEERS</t>
  </si>
  <si>
    <t>T00211</t>
  </si>
  <si>
    <t>TENKASI TIMBER AND SAW MILL</t>
  </si>
  <si>
    <t>T00251</t>
  </si>
  <si>
    <t>TAEWOONG LOGISTICS PRIVATE LIMITED</t>
  </si>
  <si>
    <t>T00308</t>
  </si>
  <si>
    <t>TIMESCAN LOGISTICS INDIA LIMITED</t>
  </si>
  <si>
    <t>T00316</t>
  </si>
  <si>
    <t>TECNO DOORS PRIVATE LIMITED</t>
  </si>
  <si>
    <t>T00318</t>
  </si>
  <si>
    <t>TRISHANK IMPEX</t>
  </si>
  <si>
    <t>U00094</t>
  </si>
  <si>
    <t>U-PACK INTERNATIONAL</t>
  </si>
  <si>
    <t>U00103</t>
  </si>
  <si>
    <t>URBANE TILE LLP</t>
  </si>
  <si>
    <t>V00278</t>
  </si>
  <si>
    <t>VEERA ASSOCIATES</t>
  </si>
  <si>
    <t>V00287</t>
  </si>
  <si>
    <t>VD LOGISTICS</t>
  </si>
  <si>
    <t>V00335</t>
  </si>
  <si>
    <t>V I PLY INDUSTRIES PRIVATE LIMITED</t>
  </si>
  <si>
    <t>V00340</t>
  </si>
  <si>
    <t>VIRAJ IMPEX</t>
  </si>
  <si>
    <t>V00343</t>
  </si>
  <si>
    <t>VIDVAR COMPANY</t>
  </si>
  <si>
    <t>V00351</t>
  </si>
  <si>
    <t>V UNIT LOGISTICS INDIA PRIVATE LIMITED</t>
  </si>
  <si>
    <t>V00393</t>
  </si>
  <si>
    <t>VISA COMMODITIES AG</t>
  </si>
  <si>
    <t>Petrol</t>
  </si>
  <si>
    <t>Diesel</t>
  </si>
  <si>
    <t>9.3Lac</t>
  </si>
  <si>
    <t>12.3 L</t>
  </si>
  <si>
    <t>km/l</t>
  </si>
  <si>
    <t>Price</t>
  </si>
  <si>
    <t>Fuel Per km</t>
  </si>
  <si>
    <t>100 kms</t>
  </si>
  <si>
    <t>200 kms</t>
  </si>
  <si>
    <t>300 kms</t>
  </si>
  <si>
    <t>400kms</t>
  </si>
  <si>
    <t>500kms</t>
  </si>
  <si>
    <t>1000 kms</t>
  </si>
  <si>
    <t>10000 kms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</si>
</sst>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d\-mmm\-yyyy"/>
    <numFmt numFmtId="166" formatCode="[$₹]#,##0.00"/>
  </numFmts>
  <fonts count="15">
    <font>
      <sz val="10"/>
      <color rgb="FF000000"/>
      <name val="Arial"/>
      <scheme val="minor"/>
    </font>
    <font>
      <b/>
      <u/>
      <sz val="10"/>
      <color rgb="FF0000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&quot;Arial&quot;"/>
    </font>
    <font>
      <sz val="8"/>
      <color rgb="FF000000"/>
      <name val="Arial"/>
    </font>
    <font>
      <sz val="11"/>
      <color rgb="FF000000"/>
      <name val="Calibri"/>
    </font>
    <font>
      <sz val="10"/>
      <color rgb="FF000000"/>
      <name val="Calibri"/>
    </font>
    <font>
      <sz val="10"/>
      <name val="Arial"/>
    </font>
    <font>
      <sz val="12"/>
      <color rgb="FF000000"/>
      <name val="Aptos"/>
    </font>
    <font>
      <sz val="8"/>
      <color rgb="FF000000"/>
      <name val="Calibri"/>
    </font>
    <font>
      <sz val="9"/>
      <color rgb="FF000000"/>
      <name val="Arial"/>
    </font>
    <font>
      <sz val="10"/>
      <color rgb="FF444444"/>
      <name val="Arial"/>
    </font>
    <font>
      <sz val="10"/>
      <color rgb="FF444444"/>
      <name val="Sans-serif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9A9A9A"/>
      </bottom>
      <diagonal/>
    </border>
    <border>
      <left/>
      <right style="thin">
        <color rgb="FF9A9A9A"/>
      </right>
      <top/>
      <bottom style="thin">
        <color rgb="FF9A9A9A"/>
      </bottom>
      <diagonal/>
    </border>
    <border>
      <left style="thin">
        <color rgb="FF9A9A9A"/>
      </left>
      <right style="thin">
        <color rgb="FF9A9A9A"/>
      </right>
      <top style="thin">
        <color rgb="FF9A9A9A"/>
      </top>
      <bottom style="thin">
        <color rgb="FF9A9A9A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4" fontId="3" fillId="0" borderId="0" xfId="0" applyNumberFormat="1" applyFont="1"/>
    <xf numFmtId="165" fontId="3" fillId="0" borderId="0" xfId="0" applyNumberFormat="1" applyFont="1"/>
    <xf numFmtId="165" fontId="4" fillId="0" borderId="0" xfId="0" applyNumberFormat="1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5" fontId="5" fillId="0" borderId="0" xfId="0" applyNumberFormat="1" applyFont="1"/>
    <xf numFmtId="0" fontId="6" fillId="2" borderId="1" xfId="0" applyFont="1" applyFill="1" applyBorder="1"/>
    <xf numFmtId="0" fontId="7" fillId="0" borderId="2" xfId="0" applyFont="1" applyBorder="1"/>
    <xf numFmtId="0" fontId="7" fillId="0" borderId="3" xfId="0" applyFont="1" applyBorder="1"/>
    <xf numFmtId="3" fontId="7" fillId="0" borderId="3" xfId="0" applyNumberFormat="1" applyFont="1" applyBorder="1" applyAlignment="1">
      <alignment horizontal="right"/>
    </xf>
    <xf numFmtId="4" fontId="7" fillId="0" borderId="3" xfId="0" applyNumberFormat="1" applyFont="1" applyBorder="1"/>
    <xf numFmtId="4" fontId="7" fillId="0" borderId="3" xfId="0" applyNumberFormat="1" applyFont="1" applyBorder="1" applyAlignment="1">
      <alignment horizontal="right"/>
    </xf>
    <xf numFmtId="0" fontId="7" fillId="3" borderId="3" xfId="0" applyFont="1" applyFill="1" applyBorder="1"/>
    <xf numFmtId="0" fontId="7" fillId="0" borderId="3" xfId="0" applyFont="1" applyBorder="1" applyAlignment="1">
      <alignment horizontal="right"/>
    </xf>
    <xf numFmtId="4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0" fontId="10" fillId="0" borderId="0" xfId="0" applyFont="1"/>
    <xf numFmtId="0" fontId="11" fillId="0" borderId="6" xfId="0" applyFont="1" applyBorder="1"/>
    <xf numFmtId="4" fontId="3" fillId="0" borderId="6" xfId="0" applyNumberFormat="1" applyFont="1" applyBorder="1"/>
    <xf numFmtId="0" fontId="3" fillId="0" borderId="6" xfId="0" applyFont="1" applyBorder="1"/>
    <xf numFmtId="0" fontId="5" fillId="0" borderId="0" xfId="0" applyFont="1"/>
    <xf numFmtId="0" fontId="12" fillId="2" borderId="0" xfId="0" applyFont="1" applyFill="1" applyAlignment="1">
      <alignment horizontal="right"/>
    </xf>
    <xf numFmtId="166" fontId="3" fillId="0" borderId="0" xfId="0" applyNumberFormat="1" applyFont="1"/>
    <xf numFmtId="4" fontId="13" fillId="0" borderId="0" xfId="0" applyNumberFormat="1" applyFont="1" applyAlignment="1">
      <alignment horizontal="center"/>
    </xf>
    <xf numFmtId="4" fontId="13" fillId="0" borderId="0" xfId="0" applyNumberFormat="1" applyFont="1" applyAlignment="1">
      <alignment horizontal="left" vertical="top"/>
    </xf>
    <xf numFmtId="0" fontId="14" fillId="0" borderId="0" xfId="0" applyFont="1" applyAlignment="1">
      <alignment horizontal="right"/>
    </xf>
    <xf numFmtId="4" fontId="14" fillId="0" borderId="0" xfId="0" applyNumberFormat="1" applyFont="1" applyAlignment="1">
      <alignment horizontal="left" vertical="top"/>
    </xf>
    <xf numFmtId="0" fontId="8" fillId="3" borderId="4" xfId="0" applyFont="1" applyFill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3" fillId="4" borderId="0" xfId="0" applyFont="1" applyFill="1"/>
    <xf numFmtId="0" fontId="4" fillId="4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5"/>
  <sheetViews>
    <sheetView tabSelected="1" workbookViewId="0">
      <selection activeCell="D17" sqref="D17:D19"/>
    </sheetView>
  </sheetViews>
  <sheetFormatPr defaultColWidth="12.6640625" defaultRowHeight="15.75" customHeight="1"/>
  <cols>
    <col min="3" max="3" width="58.109375" customWidth="1"/>
    <col min="5" max="5" width="18.44140625" customWidth="1"/>
  </cols>
  <sheetData>
    <row r="1" spans="1:26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>
        <f>SUM(D2:D20)</f>
        <v>58532.69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3">
        <v>1</v>
      </c>
      <c r="B2" s="4">
        <v>45586</v>
      </c>
      <c r="C2" s="3" t="s">
        <v>5</v>
      </c>
      <c r="D2" s="35">
        <v>945</v>
      </c>
      <c r="E2" s="3" t="s">
        <v>6</v>
      </c>
    </row>
    <row r="3" spans="1:26">
      <c r="A3" s="3">
        <v>2</v>
      </c>
      <c r="B3" s="4">
        <v>45587</v>
      </c>
      <c r="C3" s="3" t="s">
        <v>7</v>
      </c>
      <c r="D3" s="35">
        <v>945</v>
      </c>
      <c r="E3" s="3" t="s">
        <v>6</v>
      </c>
    </row>
    <row r="4" spans="1:26">
      <c r="A4" s="3">
        <v>3</v>
      </c>
      <c r="B4" s="4">
        <v>45590</v>
      </c>
      <c r="C4" s="3" t="s">
        <v>5</v>
      </c>
      <c r="D4" s="35">
        <v>586.95000000000005</v>
      </c>
      <c r="E4" s="3" t="s">
        <v>6</v>
      </c>
    </row>
    <row r="5" spans="1:26">
      <c r="A5" s="3">
        <v>4</v>
      </c>
      <c r="B5" s="4">
        <v>45590</v>
      </c>
      <c r="C5" s="3" t="s">
        <v>8</v>
      </c>
      <c r="D5" s="3">
        <v>3732.71</v>
      </c>
      <c r="E5" s="3" t="s">
        <v>6</v>
      </c>
    </row>
    <row r="6" spans="1:26">
      <c r="A6" s="3">
        <v>5</v>
      </c>
      <c r="B6" s="4">
        <v>45591</v>
      </c>
      <c r="C6" s="3" t="s">
        <v>7</v>
      </c>
      <c r="D6" s="35">
        <v>1365</v>
      </c>
      <c r="E6" s="3" t="s">
        <v>6</v>
      </c>
    </row>
    <row r="7" spans="1:26">
      <c r="A7" s="3">
        <v>6</v>
      </c>
      <c r="B7" s="4">
        <v>45593</v>
      </c>
      <c r="C7" s="3" t="s">
        <v>9</v>
      </c>
      <c r="D7" s="5">
        <v>1743.9</v>
      </c>
      <c r="E7" s="3" t="s">
        <v>6</v>
      </c>
    </row>
    <row r="8" spans="1:26">
      <c r="A8" s="3">
        <v>7</v>
      </c>
      <c r="B8" s="6">
        <v>45598</v>
      </c>
      <c r="C8" s="3" t="s">
        <v>10</v>
      </c>
      <c r="D8" s="3">
        <f>4048.74+25.51+141.71</f>
        <v>4215.96</v>
      </c>
      <c r="E8" s="3" t="s">
        <v>6</v>
      </c>
    </row>
    <row r="9" spans="1:26">
      <c r="A9" s="3">
        <v>8</v>
      </c>
      <c r="B9" s="4">
        <v>45598</v>
      </c>
      <c r="C9" s="3" t="s">
        <v>11</v>
      </c>
      <c r="D9" s="35">
        <v>942.42</v>
      </c>
      <c r="E9" s="3" t="s">
        <v>6</v>
      </c>
    </row>
    <row r="10" spans="1:26">
      <c r="A10" s="3">
        <v>9</v>
      </c>
      <c r="B10" s="7">
        <v>45601</v>
      </c>
      <c r="C10" s="8" t="s">
        <v>5</v>
      </c>
      <c r="D10" s="36">
        <v>2793</v>
      </c>
      <c r="E10" s="3" t="s">
        <v>6</v>
      </c>
    </row>
    <row r="11" spans="1:26">
      <c r="A11" s="3">
        <v>10</v>
      </c>
      <c r="B11" s="6">
        <v>45607</v>
      </c>
      <c r="C11" s="8" t="s">
        <v>5</v>
      </c>
      <c r="D11" s="35">
        <v>867.75</v>
      </c>
      <c r="E11" s="3" t="s">
        <v>6</v>
      </c>
    </row>
    <row r="12" spans="1:26">
      <c r="A12" s="3">
        <v>11</v>
      </c>
      <c r="B12" s="10">
        <v>45608</v>
      </c>
      <c r="C12" s="3" t="s">
        <v>7</v>
      </c>
      <c r="D12" s="35">
        <v>945</v>
      </c>
      <c r="E12" s="3" t="s">
        <v>6</v>
      </c>
    </row>
    <row r="13" spans="1:26">
      <c r="A13" s="3">
        <v>12</v>
      </c>
      <c r="B13" s="6">
        <v>45609</v>
      </c>
      <c r="C13" s="3" t="s">
        <v>12</v>
      </c>
      <c r="D13" s="35">
        <v>3964</v>
      </c>
      <c r="E13" s="3" t="s">
        <v>6</v>
      </c>
    </row>
    <row r="14" spans="1:26">
      <c r="A14" s="3">
        <v>13</v>
      </c>
      <c r="B14" s="4">
        <v>45602</v>
      </c>
      <c r="C14" s="3" t="s">
        <v>13</v>
      </c>
      <c r="D14" s="3">
        <v>7486</v>
      </c>
      <c r="E14" s="3" t="s">
        <v>6</v>
      </c>
    </row>
    <row r="15" spans="1:26">
      <c r="A15" s="3">
        <v>14</v>
      </c>
      <c r="B15" s="6">
        <v>45593</v>
      </c>
      <c r="C15" s="3" t="s">
        <v>14</v>
      </c>
      <c r="D15" s="3">
        <v>28000</v>
      </c>
      <c r="E15" s="3" t="s">
        <v>6</v>
      </c>
    </row>
  </sheetData>
  <hyperlinks>
    <hyperlink ref="A1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C44"/>
  <sheetViews>
    <sheetView workbookViewId="0"/>
  </sheetViews>
  <sheetFormatPr defaultColWidth="12.6640625" defaultRowHeight="15.75" customHeight="1"/>
  <sheetData>
    <row r="1" spans="1:3">
      <c r="A1" s="11" t="s">
        <v>15</v>
      </c>
      <c r="B1" s="11" t="s">
        <v>16</v>
      </c>
      <c r="C1" s="3" t="str">
        <f t="shared" ref="C1:C44" si="0">CONCATENATE("INSERT INTO mt_package_master(code,name) VALUES('",B1,"','",A1,"');")</f>
        <v>INSERT INTO mt_package_master(code,name) VALUES('BGS','BAGS');</v>
      </c>
    </row>
    <row r="2" spans="1:3">
      <c r="A2" s="11" t="s">
        <v>17</v>
      </c>
      <c r="B2" s="11" t="s">
        <v>18</v>
      </c>
      <c r="C2" s="3" t="str">
        <f t="shared" si="0"/>
        <v>INSERT INTO mt_package_master(code,name) VALUES('BLS','BAILS');</v>
      </c>
    </row>
    <row r="3" spans="1:3">
      <c r="A3" s="11" t="s">
        <v>19</v>
      </c>
      <c r="B3" s="11" t="s">
        <v>20</v>
      </c>
      <c r="C3" s="3" t="str">
        <f t="shared" si="0"/>
        <v>INSERT INTO mt_package_master(code,name) VALUES('BRL','BARREL');</v>
      </c>
    </row>
    <row r="4" spans="1:3">
      <c r="A4" s="11" t="s">
        <v>21</v>
      </c>
      <c r="B4" s="11" t="s">
        <v>22</v>
      </c>
      <c r="C4" s="3" t="str">
        <f t="shared" si="0"/>
        <v>INSERT INTO mt_package_master(code,name) VALUES('BOX','BOXES');</v>
      </c>
    </row>
    <row r="5" spans="1:3">
      <c r="A5" s="11" t="s">
        <v>23</v>
      </c>
      <c r="B5" s="11" t="s">
        <v>24</v>
      </c>
      <c r="C5" s="3" t="str">
        <f t="shared" si="0"/>
        <v>INSERT INTO mt_package_master(code,name) VALUES('BLK','BULK');</v>
      </c>
    </row>
    <row r="6" spans="1:3">
      <c r="A6" s="11" t="s">
        <v>25</v>
      </c>
      <c r="B6" s="11" t="s">
        <v>26</v>
      </c>
      <c r="C6" s="3" t="str">
        <f t="shared" si="0"/>
        <v>INSERT INTO mt_package_master(code,name) VALUES('BDL','BUNDLE');</v>
      </c>
    </row>
    <row r="7" spans="1:3">
      <c r="A7" s="11" t="s">
        <v>27</v>
      </c>
      <c r="B7" s="11" t="s">
        <v>28</v>
      </c>
      <c r="C7" s="3" t="str">
        <f t="shared" si="0"/>
        <v>INSERT INTO mt_package_master(code,name) VALUES('CAN','CANS');</v>
      </c>
    </row>
    <row r="8" spans="1:3">
      <c r="A8" s="11" t="s">
        <v>29</v>
      </c>
      <c r="B8" s="11" t="s">
        <v>30</v>
      </c>
      <c r="C8" s="3" t="str">
        <f t="shared" si="0"/>
        <v>INSERT INTO mt_package_master(code,name) VALUES('CBY','CARBOYS');</v>
      </c>
    </row>
    <row r="9" spans="1:3">
      <c r="A9" s="11" t="s">
        <v>31</v>
      </c>
      <c r="B9" s="11" t="s">
        <v>32</v>
      </c>
      <c r="C9" s="3" t="str">
        <f t="shared" si="0"/>
        <v>INSERT INTO mt_package_master(code,name) VALUES('CTN','CARTONS');</v>
      </c>
    </row>
    <row r="10" spans="1:3">
      <c r="A10" s="11" t="s">
        <v>33</v>
      </c>
      <c r="B10" s="11" t="s">
        <v>34</v>
      </c>
      <c r="C10" s="3" t="str">
        <f t="shared" si="0"/>
        <v>INSERT INTO mt_package_master(code,name) VALUES('CAS','CASES');</v>
      </c>
    </row>
    <row r="11" spans="1:3">
      <c r="A11" s="11" t="s">
        <v>35</v>
      </c>
      <c r="B11" s="11" t="s">
        <v>36</v>
      </c>
      <c r="C11" s="3" t="str">
        <f t="shared" si="0"/>
        <v>INSERT INTO mt_package_master(code,name) VALUES('CHT','CHEST');</v>
      </c>
    </row>
    <row r="12" spans="1:3">
      <c r="A12" s="11" t="s">
        <v>37</v>
      </c>
      <c r="B12" s="11" t="s">
        <v>38</v>
      </c>
      <c r="C12" s="3" t="str">
        <f t="shared" si="0"/>
        <v>INSERT INTO mt_package_master(code,name) VALUES('CLS','COILS');</v>
      </c>
    </row>
    <row r="13" spans="1:3">
      <c r="A13" s="11" t="s">
        <v>39</v>
      </c>
      <c r="B13" s="11" t="s">
        <v>40</v>
      </c>
      <c r="C13" s="3" t="str">
        <f t="shared" si="0"/>
        <v>INSERT INTO mt_package_master(code,name) VALUES('COL','COLLIES');</v>
      </c>
    </row>
    <row r="14" spans="1:3">
      <c r="A14" s="11" t="s">
        <v>41</v>
      </c>
      <c r="B14" s="11" t="s">
        <v>42</v>
      </c>
      <c r="C14" s="3" t="str">
        <f t="shared" si="0"/>
        <v>INSERT INTO mt_package_master(code,name) VALUES('CON','CONTAINER');</v>
      </c>
    </row>
    <row r="15" spans="1:3">
      <c r="A15" s="11" t="s">
        <v>43</v>
      </c>
      <c r="B15" s="11" t="s">
        <v>44</v>
      </c>
      <c r="C15" s="3" t="str">
        <f t="shared" si="0"/>
        <v>INSERT INTO mt_package_master(code,name) VALUES('CRT','CRATES');</v>
      </c>
    </row>
    <row r="16" spans="1:3">
      <c r="A16" s="11" t="s">
        <v>45</v>
      </c>
      <c r="B16" s="11" t="s">
        <v>46</v>
      </c>
      <c r="C16" s="3" t="str">
        <f t="shared" si="0"/>
        <v>INSERT INTO mt_package_master(code,name) VALUES('DRM','DRUMS');</v>
      </c>
    </row>
    <row r="17" spans="1:3">
      <c r="A17" s="11" t="s">
        <v>47</v>
      </c>
      <c r="B17" s="11" t="s">
        <v>48</v>
      </c>
      <c r="C17" s="3" t="str">
        <f t="shared" si="0"/>
        <v>INSERT INTO mt_package_master(code,name) VALUES('FLK','FLASK');</v>
      </c>
    </row>
    <row r="18" spans="1:3">
      <c r="A18" s="11" t="s">
        <v>49</v>
      </c>
      <c r="B18" s="11" t="s">
        <v>50</v>
      </c>
      <c r="C18" s="3" t="str">
        <f t="shared" si="0"/>
        <v>INSERT INTO mt_package_master(code,name) VALUES('FUT','FUTS');</v>
      </c>
    </row>
    <row r="19" spans="1:3">
      <c r="A19" s="11" t="s">
        <v>51</v>
      </c>
      <c r="B19" s="11" t="s">
        <v>52</v>
      </c>
      <c r="C19" s="3" t="str">
        <f t="shared" si="0"/>
        <v>INSERT INTO mt_package_master(code,name) VALUES('HBK','HABBUCK');</v>
      </c>
    </row>
    <row r="20" spans="1:3">
      <c r="A20" s="11" t="s">
        <v>53</v>
      </c>
      <c r="B20" s="11" t="s">
        <v>54</v>
      </c>
      <c r="C20" s="3" t="str">
        <f t="shared" si="0"/>
        <v>INSERT INTO mt_package_master(code,name) VALUES('NGT','INGOT');</v>
      </c>
    </row>
    <row r="21" spans="1:3">
      <c r="A21" s="11" t="s">
        <v>55</v>
      </c>
      <c r="B21" s="11" t="s">
        <v>56</v>
      </c>
      <c r="C21" s="3" t="str">
        <f t="shared" si="0"/>
        <v>INSERT INTO mt_package_master(code,name) VALUES('JTA','JOTTA');</v>
      </c>
    </row>
    <row r="22" spans="1:3">
      <c r="A22" s="11" t="s">
        <v>57</v>
      </c>
      <c r="B22" s="11" t="s">
        <v>58</v>
      </c>
      <c r="C22" s="3" t="str">
        <f t="shared" si="0"/>
        <v>INSERT INTO mt_package_master(code,name) VALUES('JBL','JUMBLE BALE');</v>
      </c>
    </row>
    <row r="23" spans="1:3">
      <c r="A23" s="11" t="s">
        <v>59</v>
      </c>
      <c r="B23" s="11" t="s">
        <v>60</v>
      </c>
      <c r="C23" s="3" t="str">
        <f t="shared" si="0"/>
        <v>INSERT INTO mt_package_master(code,name) VALUES('KEG','KEGGS');</v>
      </c>
    </row>
    <row r="24" spans="1:3">
      <c r="A24" s="11" t="s">
        <v>61</v>
      </c>
      <c r="B24" s="11" t="s">
        <v>62</v>
      </c>
      <c r="C24" s="3" t="str">
        <f t="shared" si="0"/>
        <v>INSERT INTO mt_package_master(code,name) VALUES('LFT','LIFT');</v>
      </c>
    </row>
    <row r="25" spans="1:3">
      <c r="A25" s="11" t="s">
        <v>63</v>
      </c>
      <c r="B25" s="11" t="s">
        <v>64</v>
      </c>
      <c r="C25" s="3" t="str">
        <f t="shared" si="0"/>
        <v>INSERT INTO mt_package_master(code,name) VALUES('LOG','LOGS');</v>
      </c>
    </row>
    <row r="26" spans="1:3">
      <c r="A26" s="11" t="s">
        <v>65</v>
      </c>
      <c r="B26" s="11" t="s">
        <v>66</v>
      </c>
      <c r="C26" s="3" t="str">
        <f t="shared" si="0"/>
        <v>INSERT INTO mt_package_master(code,name) VALUES('PKG','PACKAGES');</v>
      </c>
    </row>
    <row r="27" spans="1:3">
      <c r="A27" s="11" t="s">
        <v>67</v>
      </c>
      <c r="B27" s="11" t="s">
        <v>68</v>
      </c>
      <c r="C27" s="3" t="str">
        <f t="shared" si="0"/>
        <v>INSERT INTO mt_package_master(code,name) VALUES('PLT','PALLETS');</v>
      </c>
    </row>
    <row r="28" spans="1:3">
      <c r="A28" s="11" t="s">
        <v>69</v>
      </c>
      <c r="B28" s="11" t="s">
        <v>70</v>
      </c>
      <c r="C28" s="3" t="str">
        <f t="shared" si="0"/>
        <v>INSERT INTO mt_package_master(code,name) VALUES('PAL','PALLS');</v>
      </c>
    </row>
    <row r="29" spans="1:3">
      <c r="A29" s="11" t="s">
        <v>71</v>
      </c>
      <c r="B29" s="11" t="s">
        <v>72</v>
      </c>
      <c r="C29" s="3" t="str">
        <f t="shared" si="0"/>
        <v>INSERT INTO mt_package_master(code,name) VALUES('QDS','QUADS');</v>
      </c>
    </row>
    <row r="30" spans="1:3">
      <c r="A30" s="11" t="s">
        <v>73</v>
      </c>
      <c r="B30" s="11" t="s">
        <v>74</v>
      </c>
      <c r="C30" s="3" t="str">
        <f t="shared" si="0"/>
        <v>INSERT INTO mt_package_master(code,name) VALUES('REL','REELS');</v>
      </c>
    </row>
    <row r="31" spans="1:3">
      <c r="A31" s="11" t="s">
        <v>75</v>
      </c>
      <c r="B31" s="11" t="s">
        <v>76</v>
      </c>
      <c r="C31" s="3" t="str">
        <f t="shared" si="0"/>
        <v>INSERT INTO mt_package_master(code,name) VALUES('RLS','ROLLS');</v>
      </c>
    </row>
    <row r="32" spans="1:3">
      <c r="A32" s="11" t="s">
        <v>77</v>
      </c>
      <c r="B32" s="11" t="s">
        <v>78</v>
      </c>
      <c r="C32" s="3" t="str">
        <f t="shared" si="0"/>
        <v>INSERT INTO mt_package_master(code,name) VALUES('SKD','SKID &amp; SKIDDED PKGS');</v>
      </c>
    </row>
    <row r="33" spans="1:3">
      <c r="A33" s="11" t="s">
        <v>79</v>
      </c>
      <c r="B33" s="11" t="s">
        <v>80</v>
      </c>
      <c r="C33" s="3" t="str">
        <f t="shared" si="0"/>
        <v>INSERT INTO mt_package_master(code,name) VALUES('SLB','SLABS');</v>
      </c>
    </row>
    <row r="34" spans="1:3">
      <c r="A34" s="11" t="s">
        <v>81</v>
      </c>
      <c r="B34" s="11" t="s">
        <v>82</v>
      </c>
      <c r="C34" s="3" t="str">
        <f t="shared" si="0"/>
        <v>INSERT INTO mt_package_master(code,name) VALUES('BLO','STEEL BLOCKS');</v>
      </c>
    </row>
    <row r="35" spans="1:3">
      <c r="A35" s="11" t="s">
        <v>83</v>
      </c>
      <c r="B35" s="11" t="s">
        <v>84</v>
      </c>
      <c r="C35" s="3" t="str">
        <f t="shared" si="0"/>
        <v>INSERT INTO mt_package_master(code,name) VALUES('BUL','STEEL BULKS');</v>
      </c>
    </row>
    <row r="36" spans="1:3">
      <c r="A36" s="11" t="s">
        <v>85</v>
      </c>
      <c r="B36" s="11" t="s">
        <v>86</v>
      </c>
      <c r="C36" s="3" t="str">
        <f t="shared" si="0"/>
        <v>INSERT INTO mt_package_master(code,name) VALUES('ENV','STEEL ENVELOPES');</v>
      </c>
    </row>
    <row r="37" spans="1:3">
      <c r="A37" s="11" t="s">
        <v>87</v>
      </c>
      <c r="B37" s="11" t="s">
        <v>88</v>
      </c>
      <c r="C37" s="3" t="str">
        <f t="shared" si="0"/>
        <v>INSERT INTO mt_package_master(code,name) VALUES('TBL','TABLE');</v>
      </c>
    </row>
    <row r="38" spans="1:3">
      <c r="A38" s="11" t="s">
        <v>89</v>
      </c>
      <c r="B38" s="11" t="s">
        <v>90</v>
      </c>
      <c r="C38" s="3" t="str">
        <f t="shared" si="0"/>
        <v>INSERT INTO mt_package_master(code,name) VALUES('TIN','TINS');</v>
      </c>
    </row>
    <row r="39" spans="1:3">
      <c r="A39" s="11" t="s">
        <v>91</v>
      </c>
      <c r="B39" s="11" t="s">
        <v>92</v>
      </c>
      <c r="C39" s="3" t="str">
        <f t="shared" si="0"/>
        <v>INSERT INTO mt_package_master(code,name) VALUES('TRK','TRUNK');</v>
      </c>
    </row>
    <row r="40" spans="1:3">
      <c r="A40" s="11" t="s">
        <v>93</v>
      </c>
      <c r="B40" s="11" t="s">
        <v>94</v>
      </c>
      <c r="C40" s="3" t="str">
        <f t="shared" si="0"/>
        <v>INSERT INTO mt_package_master(code,name) VALUES('UNT','UNITS');</v>
      </c>
    </row>
    <row r="41" spans="1:3">
      <c r="A41" s="11" t="s">
        <v>95</v>
      </c>
      <c r="B41" s="11" t="s">
        <v>96</v>
      </c>
      <c r="C41" s="3" t="str">
        <f t="shared" si="0"/>
        <v>INSERT INTO mt_package_master(code,name) VALUES('CSK','WOODEN CASKS');</v>
      </c>
    </row>
    <row r="42" spans="1:3">
      <c r="A42" s="11" t="s">
        <v>97</v>
      </c>
      <c r="B42" s="11" t="s">
        <v>98</v>
      </c>
      <c r="C42" s="3" t="str">
        <f t="shared" si="0"/>
        <v>INSERT INTO mt_package_master(code,name) VALUES('PCS','Pieces');</v>
      </c>
    </row>
    <row r="43" spans="1:3">
      <c r="A43" s="11" t="s">
        <v>99</v>
      </c>
      <c r="B43" s="11" t="s">
        <v>100</v>
      </c>
      <c r="C43" s="3" t="str">
        <f t="shared" si="0"/>
        <v>INSERT INTO mt_package_master(code,name) VALUES('SHT','SHEET');</v>
      </c>
    </row>
    <row r="44" spans="1:3">
      <c r="A44" s="11" t="s">
        <v>101</v>
      </c>
      <c r="B44" s="11" t="s">
        <v>102</v>
      </c>
      <c r="C44" s="3" t="str">
        <f t="shared" si="0"/>
        <v>INSERT INTO mt_package_master(code,name) VALUES('CYL','CYLINDER');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5"/>
  <sheetViews>
    <sheetView workbookViewId="0"/>
  </sheetViews>
  <sheetFormatPr defaultColWidth="12.6640625" defaultRowHeight="15.75" customHeight="1"/>
  <sheetData>
    <row r="1" spans="1:1">
      <c r="A1" s="3">
        <v>170</v>
      </c>
    </row>
    <row r="2" spans="1:1">
      <c r="A2" s="3">
        <v>170</v>
      </c>
    </row>
    <row r="3" spans="1:1">
      <c r="A3" s="3">
        <v>510</v>
      </c>
    </row>
    <row r="4" spans="1:1">
      <c r="A4" s="3">
        <v>340</v>
      </c>
    </row>
    <row r="5" spans="1:1">
      <c r="A5" s="3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70"/>
  <sheetViews>
    <sheetView workbookViewId="0"/>
  </sheetViews>
  <sheetFormatPr defaultColWidth="12.6640625" defaultRowHeight="15.75" customHeight="1"/>
  <sheetData>
    <row r="1" spans="1:9" ht="15.75" customHeight="1">
      <c r="A1" s="12" t="s">
        <v>103</v>
      </c>
      <c r="B1" s="13" t="s">
        <v>104</v>
      </c>
      <c r="C1" s="14">
        <v>55957</v>
      </c>
      <c r="D1" s="15" t="s">
        <v>105</v>
      </c>
      <c r="E1" s="16">
        <v>55957</v>
      </c>
      <c r="F1" s="32" t="s">
        <v>106</v>
      </c>
      <c r="G1" s="33"/>
      <c r="H1" s="34"/>
      <c r="I1" s="17" t="s">
        <v>107</v>
      </c>
    </row>
    <row r="2" spans="1:9" ht="15.75" customHeight="1">
      <c r="A2" s="12" t="s">
        <v>108</v>
      </c>
      <c r="B2" s="13" t="s">
        <v>109</v>
      </c>
      <c r="C2" s="16" t="s">
        <v>110</v>
      </c>
      <c r="D2" s="18" t="s">
        <v>111</v>
      </c>
      <c r="E2" s="16">
        <v>5910</v>
      </c>
      <c r="F2" s="17" t="s">
        <v>112</v>
      </c>
      <c r="G2" s="19">
        <v>5909.96</v>
      </c>
      <c r="H2" s="17" t="s">
        <v>113</v>
      </c>
      <c r="I2" s="17" t="s">
        <v>114</v>
      </c>
    </row>
    <row r="3" spans="1:9" ht="15.75" customHeight="1">
      <c r="A3" s="12" t="s">
        <v>115</v>
      </c>
      <c r="B3" s="13" t="s">
        <v>116</v>
      </c>
      <c r="C3" s="18" t="s">
        <v>117</v>
      </c>
      <c r="D3" s="16" t="s">
        <v>118</v>
      </c>
      <c r="E3" s="16">
        <v>5271</v>
      </c>
      <c r="F3" s="17" t="s">
        <v>119</v>
      </c>
      <c r="G3" s="19">
        <v>5271.28</v>
      </c>
      <c r="H3" s="17" t="s">
        <v>113</v>
      </c>
      <c r="I3" s="17" t="s">
        <v>114</v>
      </c>
    </row>
    <row r="4" spans="1:9" ht="15.75" customHeight="1">
      <c r="A4" s="12" t="s">
        <v>120</v>
      </c>
      <c r="B4" s="13" t="s">
        <v>121</v>
      </c>
      <c r="C4" s="18" t="s">
        <v>122</v>
      </c>
      <c r="D4" s="16" t="s">
        <v>123</v>
      </c>
      <c r="E4" s="16">
        <v>2677</v>
      </c>
      <c r="F4" s="17" t="s">
        <v>124</v>
      </c>
      <c r="G4" s="19">
        <v>2677</v>
      </c>
      <c r="H4" s="17" t="s">
        <v>113</v>
      </c>
      <c r="I4" s="17" t="s">
        <v>114</v>
      </c>
    </row>
    <row r="5" spans="1:9" ht="15.75" customHeight="1">
      <c r="A5" s="12" t="s">
        <v>125</v>
      </c>
      <c r="B5" s="13" t="s">
        <v>126</v>
      </c>
      <c r="C5" s="16" t="s">
        <v>127</v>
      </c>
      <c r="D5" s="18" t="s">
        <v>128</v>
      </c>
      <c r="E5" s="16">
        <v>58</v>
      </c>
      <c r="F5" s="17" t="s">
        <v>129</v>
      </c>
      <c r="G5" s="20">
        <v>58.22</v>
      </c>
      <c r="H5" s="17" t="s">
        <v>113</v>
      </c>
      <c r="I5" s="17" t="s">
        <v>114</v>
      </c>
    </row>
    <row r="6" spans="1:9" ht="15.75" customHeight="1">
      <c r="A6" s="12" t="s">
        <v>130</v>
      </c>
      <c r="B6" s="13" t="s">
        <v>131</v>
      </c>
      <c r="C6" s="16" t="s">
        <v>132</v>
      </c>
      <c r="D6" s="18" t="s">
        <v>133</v>
      </c>
      <c r="E6" s="16">
        <v>2192</v>
      </c>
      <c r="F6" s="17" t="s">
        <v>134</v>
      </c>
      <c r="G6" s="19">
        <v>2192</v>
      </c>
      <c r="H6" s="17" t="s">
        <v>113</v>
      </c>
      <c r="I6" s="17" t="s">
        <v>114</v>
      </c>
    </row>
    <row r="7" spans="1:9" ht="15.75" customHeight="1">
      <c r="A7" s="12" t="s">
        <v>135</v>
      </c>
      <c r="B7" s="13" t="s">
        <v>136</v>
      </c>
      <c r="C7" s="14">
        <v>52571</v>
      </c>
      <c r="D7" s="15" t="s">
        <v>105</v>
      </c>
      <c r="E7" s="16">
        <v>52571</v>
      </c>
      <c r="F7" s="32" t="s">
        <v>106</v>
      </c>
      <c r="G7" s="33"/>
      <c r="H7" s="34"/>
      <c r="I7" s="17" t="s">
        <v>107</v>
      </c>
    </row>
    <row r="8" spans="1:9" ht="15.75" customHeight="1">
      <c r="A8" s="12" t="s">
        <v>137</v>
      </c>
      <c r="B8" s="13" t="s">
        <v>138</v>
      </c>
      <c r="C8" s="18" t="s">
        <v>139</v>
      </c>
      <c r="D8" s="16" t="s">
        <v>140</v>
      </c>
      <c r="E8" s="16" t="s">
        <v>141</v>
      </c>
      <c r="F8" s="17" t="s">
        <v>142</v>
      </c>
      <c r="G8" s="20" t="s">
        <v>143</v>
      </c>
      <c r="H8" s="17" t="s">
        <v>113</v>
      </c>
      <c r="I8" s="17" t="s">
        <v>114</v>
      </c>
    </row>
    <row r="9" spans="1:9" ht="15.75" customHeight="1">
      <c r="A9" s="12" t="s">
        <v>144</v>
      </c>
      <c r="B9" s="13" t="s">
        <v>145</v>
      </c>
      <c r="C9" s="16" t="s">
        <v>146</v>
      </c>
      <c r="D9" s="18" t="s">
        <v>147</v>
      </c>
      <c r="E9" s="16">
        <v>-96</v>
      </c>
      <c r="F9" s="17" t="s">
        <v>148</v>
      </c>
      <c r="G9" s="20">
        <v>95.56</v>
      </c>
      <c r="H9" s="17" t="s">
        <v>113</v>
      </c>
      <c r="I9" s="17" t="s">
        <v>114</v>
      </c>
    </row>
    <row r="10" spans="1:9" ht="15.75" customHeight="1">
      <c r="A10" s="21"/>
      <c r="B10" s="22"/>
      <c r="C10" s="23"/>
      <c r="D10" s="24"/>
      <c r="E10" s="23"/>
      <c r="F10" s="22"/>
      <c r="G10" s="22"/>
      <c r="H10" s="22"/>
    </row>
    <row r="11" spans="1:9">
      <c r="A11" s="22"/>
      <c r="B11" s="22"/>
      <c r="C11" s="23"/>
      <c r="D11" s="24"/>
      <c r="E11" s="23"/>
      <c r="F11" s="22"/>
      <c r="G11" s="22"/>
      <c r="H11" s="22"/>
    </row>
    <row r="12" spans="1:9">
      <c r="A12" s="22"/>
      <c r="B12" s="22"/>
      <c r="C12" s="23"/>
      <c r="D12" s="24"/>
      <c r="E12" s="23"/>
      <c r="F12" s="22"/>
      <c r="G12" s="22"/>
      <c r="H12" s="22"/>
    </row>
    <row r="13" spans="1:9">
      <c r="A13" s="22"/>
      <c r="B13" s="22"/>
      <c r="C13" s="23"/>
      <c r="D13" s="24"/>
      <c r="E13" s="23"/>
      <c r="F13" s="22"/>
      <c r="G13" s="22"/>
      <c r="H13" s="22"/>
    </row>
    <row r="14" spans="1:9">
      <c r="A14" s="22"/>
      <c r="B14" s="22"/>
      <c r="C14" s="24"/>
      <c r="D14" s="23"/>
      <c r="E14" s="23"/>
      <c r="F14" s="22"/>
      <c r="G14" s="22"/>
      <c r="H14" s="22"/>
    </row>
    <row r="15" spans="1:9">
      <c r="A15" s="22"/>
      <c r="B15" s="22"/>
      <c r="C15" s="24"/>
      <c r="D15" s="23"/>
      <c r="E15" s="23"/>
      <c r="F15" s="22"/>
      <c r="G15" s="22"/>
      <c r="H15" s="22"/>
    </row>
    <row r="16" spans="1:9">
      <c r="A16" s="22"/>
      <c r="B16" s="22"/>
      <c r="C16" s="23"/>
      <c r="D16" s="24"/>
      <c r="E16" s="23"/>
      <c r="F16" s="22"/>
      <c r="G16" s="22"/>
      <c r="H16" s="22"/>
    </row>
    <row r="17" spans="1:8">
      <c r="A17" s="22"/>
      <c r="B17" s="22"/>
      <c r="C17" s="23"/>
      <c r="D17" s="24"/>
      <c r="E17" s="23"/>
      <c r="F17" s="22"/>
      <c r="G17" s="22"/>
      <c r="H17" s="22"/>
    </row>
    <row r="18" spans="1:8">
      <c r="A18" s="22"/>
      <c r="B18" s="22"/>
      <c r="C18" s="23"/>
      <c r="D18" s="24"/>
      <c r="E18" s="23"/>
      <c r="F18" s="22"/>
      <c r="G18" s="22"/>
      <c r="H18" s="22"/>
    </row>
    <row r="19" spans="1:8">
      <c r="A19" s="22"/>
      <c r="B19" s="22"/>
      <c r="C19" s="24"/>
      <c r="D19" s="23"/>
      <c r="E19" s="23"/>
      <c r="F19" s="22"/>
      <c r="G19" s="22"/>
      <c r="H19" s="22"/>
    </row>
    <row r="20" spans="1:8">
      <c r="A20" s="22"/>
      <c r="B20" s="22"/>
      <c r="C20" s="23"/>
      <c r="D20" s="24"/>
      <c r="E20" s="23"/>
      <c r="F20" s="22"/>
      <c r="G20" s="22"/>
      <c r="H20" s="22"/>
    </row>
    <row r="21" spans="1:8">
      <c r="A21" s="22"/>
      <c r="B21" s="22"/>
      <c r="C21" s="24"/>
      <c r="D21" s="23"/>
      <c r="E21" s="23"/>
      <c r="F21" s="22"/>
      <c r="G21" s="22"/>
      <c r="H21" s="22"/>
    </row>
    <row r="22" spans="1:8">
      <c r="A22" s="22"/>
      <c r="B22" s="22"/>
      <c r="C22" s="24"/>
      <c r="D22" s="23"/>
      <c r="E22" s="23"/>
      <c r="F22" s="22"/>
      <c r="G22" s="22"/>
      <c r="H22" s="22"/>
    </row>
    <row r="23" spans="1:8">
      <c r="A23" s="22"/>
      <c r="B23" s="22"/>
      <c r="C23" s="24"/>
      <c r="D23" s="23"/>
      <c r="E23" s="23"/>
      <c r="F23" s="22"/>
      <c r="G23" s="22"/>
      <c r="H23" s="22"/>
    </row>
    <row r="67" spans="6:7" ht="13.2">
      <c r="F67" s="3">
        <v>115</v>
      </c>
    </row>
    <row r="68" spans="6:7" ht="13.2">
      <c r="F68" s="3">
        <v>2.8069999999999999</v>
      </c>
      <c r="G68" s="3">
        <f>F67*F68</f>
        <v>322.80500000000001</v>
      </c>
    </row>
    <row r="69" spans="6:7" ht="13.2">
      <c r="F69" s="3">
        <v>84.95</v>
      </c>
    </row>
    <row r="70" spans="6:7" ht="13.2">
      <c r="F70" s="3">
        <f>F67*F68*F69</f>
        <v>27422.284750000003</v>
      </c>
    </row>
  </sheetData>
  <mergeCells count="2">
    <mergeCell ref="F1:H1"/>
    <mergeCell ref="F7:H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A15"/>
  <sheetViews>
    <sheetView workbookViewId="0"/>
  </sheetViews>
  <sheetFormatPr defaultColWidth="12.6640625" defaultRowHeight="15.75" customHeight="1"/>
  <sheetData>
    <row r="1" spans="1:27">
      <c r="A1" s="2"/>
      <c r="B1" s="2" t="s">
        <v>1</v>
      </c>
      <c r="C1" s="2" t="s">
        <v>2</v>
      </c>
      <c r="D1" s="2" t="s">
        <v>3</v>
      </c>
      <c r="E1" s="2" t="s">
        <v>4</v>
      </c>
      <c r="G1" s="2">
        <f>SUM(D2:D30)</f>
        <v>30005.829999999998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>
      <c r="A2" s="6"/>
      <c r="B2" s="6">
        <v>45367</v>
      </c>
      <c r="C2" s="25" t="s">
        <v>149</v>
      </c>
      <c r="D2" s="26">
        <f>7222.55+252.79+10.46+45.5</f>
        <v>7531.3</v>
      </c>
      <c r="E2" s="3" t="s">
        <v>6</v>
      </c>
    </row>
    <row r="3" spans="1:27">
      <c r="A3" s="6"/>
      <c r="B3" s="6">
        <v>45368</v>
      </c>
      <c r="C3" s="3" t="s">
        <v>150</v>
      </c>
      <c r="D3" s="26">
        <f>1660.36+58.11</f>
        <v>1718.4699999999998</v>
      </c>
      <c r="E3" s="3" t="s">
        <v>6</v>
      </c>
    </row>
    <row r="4" spans="1:27">
      <c r="A4" s="4"/>
      <c r="B4" s="4">
        <v>45370</v>
      </c>
      <c r="C4" s="3" t="s">
        <v>151</v>
      </c>
      <c r="D4" s="3">
        <v>964.05</v>
      </c>
      <c r="E4" s="3" t="s">
        <v>152</v>
      </c>
    </row>
    <row r="5" spans="1:27">
      <c r="A5" s="4"/>
      <c r="B5" s="4">
        <v>45371</v>
      </c>
      <c r="C5" s="3" t="s">
        <v>153</v>
      </c>
      <c r="D5" s="3">
        <v>945</v>
      </c>
      <c r="E5" s="3" t="s">
        <v>152</v>
      </c>
    </row>
    <row r="6" spans="1:27">
      <c r="A6" s="6"/>
      <c r="B6" s="6">
        <v>45373</v>
      </c>
      <c r="C6" s="3" t="s">
        <v>154</v>
      </c>
      <c r="D6" s="5">
        <v>2910.22</v>
      </c>
      <c r="E6" s="3" t="s">
        <v>6</v>
      </c>
    </row>
    <row r="7" spans="1:27">
      <c r="A7" s="4"/>
      <c r="B7" s="4">
        <v>45374</v>
      </c>
      <c r="C7" s="3" t="s">
        <v>155</v>
      </c>
      <c r="D7" s="5">
        <v>4027.49</v>
      </c>
      <c r="E7" s="3" t="s">
        <v>6</v>
      </c>
    </row>
    <row r="8" spans="1:27">
      <c r="A8" s="4"/>
      <c r="B8" s="4">
        <v>45376</v>
      </c>
      <c r="C8" s="3" t="s">
        <v>156</v>
      </c>
      <c r="D8" s="3">
        <v>1325.5</v>
      </c>
      <c r="E8" s="3" t="s">
        <v>152</v>
      </c>
    </row>
    <row r="9" spans="1:27">
      <c r="A9" s="4"/>
      <c r="B9" s="4">
        <v>45377</v>
      </c>
      <c r="C9" s="3" t="s">
        <v>153</v>
      </c>
      <c r="D9" s="3">
        <v>1102.5</v>
      </c>
      <c r="E9" s="3" t="s">
        <v>152</v>
      </c>
    </row>
    <row r="10" spans="1:27">
      <c r="A10" s="4"/>
      <c r="B10" s="4">
        <v>45377</v>
      </c>
      <c r="C10" s="3" t="s">
        <v>157</v>
      </c>
      <c r="D10" s="3">
        <v>1000</v>
      </c>
      <c r="E10" s="3" t="s">
        <v>158</v>
      </c>
    </row>
    <row r="11" spans="1:27">
      <c r="A11" s="6"/>
      <c r="B11" s="6">
        <v>45377</v>
      </c>
      <c r="C11" s="3" t="s">
        <v>159</v>
      </c>
      <c r="D11" s="3">
        <v>950</v>
      </c>
      <c r="E11" s="3" t="s">
        <v>152</v>
      </c>
    </row>
    <row r="12" spans="1:27">
      <c r="A12" s="6"/>
      <c r="B12" s="6">
        <v>45397</v>
      </c>
      <c r="C12" s="25" t="s">
        <v>160</v>
      </c>
      <c r="D12" s="26">
        <f>7222.55+252.79+10.46+45.5</f>
        <v>7531.3</v>
      </c>
      <c r="E12" s="3" t="s">
        <v>6</v>
      </c>
    </row>
    <row r="13" spans="1:27">
      <c r="I13" s="3">
        <v>14008641</v>
      </c>
    </row>
    <row r="14" spans="1:27">
      <c r="I14" s="3">
        <v>1048576</v>
      </c>
    </row>
    <row r="15" spans="1:27">
      <c r="I15" s="3">
        <f>I13/I14</f>
        <v>13.359681129455566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J1000"/>
  <sheetViews>
    <sheetView topLeftCell="A10" workbookViewId="0"/>
  </sheetViews>
  <sheetFormatPr defaultColWidth="12.6640625" defaultRowHeight="15.75" customHeight="1"/>
  <cols>
    <col min="5" max="5" width="21.33203125" customWidth="1"/>
    <col min="6" max="6" width="6.21875" customWidth="1"/>
    <col min="7" max="7" width="16.109375" customWidth="1"/>
    <col min="8" max="8" width="15.33203125" customWidth="1"/>
    <col min="9" max="9" width="16.88671875" customWidth="1"/>
  </cols>
  <sheetData>
    <row r="1" spans="1:10">
      <c r="A1" s="27">
        <v>2000000</v>
      </c>
      <c r="B1" s="27">
        <f t="shared" ref="B1:B6" si="0">A1*0.15</f>
        <v>300000</v>
      </c>
    </row>
    <row r="2" spans="1:10">
      <c r="A2" s="27">
        <f t="shared" ref="A2:A6" si="1">A1-B1</f>
        <v>1700000</v>
      </c>
      <c r="B2" s="27">
        <f t="shared" si="0"/>
        <v>255000</v>
      </c>
    </row>
    <row r="3" spans="1:10">
      <c r="A3" s="27">
        <f t="shared" si="1"/>
        <v>1445000</v>
      </c>
      <c r="B3" s="27">
        <f t="shared" si="0"/>
        <v>216750</v>
      </c>
    </row>
    <row r="4" spans="1:10">
      <c r="A4" s="27">
        <f t="shared" si="1"/>
        <v>1228250</v>
      </c>
      <c r="B4" s="27">
        <f t="shared" si="0"/>
        <v>184237.5</v>
      </c>
    </row>
    <row r="5" spans="1:10">
      <c r="A5" s="27">
        <f t="shared" si="1"/>
        <v>1044012.5</v>
      </c>
      <c r="B5" s="27">
        <f t="shared" si="0"/>
        <v>156601.875</v>
      </c>
      <c r="C5" s="27">
        <f>SUM(B1:B6)</f>
        <v>1245700.96875</v>
      </c>
    </row>
    <row r="6" spans="1:10">
      <c r="A6" s="27">
        <f t="shared" si="1"/>
        <v>887410.625</v>
      </c>
      <c r="B6" s="27">
        <f t="shared" si="0"/>
        <v>133111.59375</v>
      </c>
    </row>
    <row r="7" spans="1:10">
      <c r="A7" s="27"/>
      <c r="G7" s="3">
        <v>78000</v>
      </c>
      <c r="H7" s="3">
        <v>100000</v>
      </c>
      <c r="J7" s="3">
        <v>938900</v>
      </c>
    </row>
    <row r="8" spans="1:10">
      <c r="A8" s="27"/>
      <c r="G8" s="3">
        <v>35000</v>
      </c>
      <c r="H8" s="3">
        <v>95000</v>
      </c>
      <c r="J8" s="3">
        <v>-19389</v>
      </c>
    </row>
    <row r="9" spans="1:10">
      <c r="A9" s="27"/>
      <c r="G9" s="3">
        <v>62500</v>
      </c>
      <c r="H9" s="3">
        <v>50000</v>
      </c>
      <c r="J9" s="3">
        <f>J7+J8</f>
        <v>919511</v>
      </c>
    </row>
    <row r="10" spans="1:10">
      <c r="A10" s="27"/>
      <c r="G10" s="3">
        <f>SUM(G1:G9)</f>
        <v>175500</v>
      </c>
      <c r="H10" s="3">
        <v>10000</v>
      </c>
      <c r="J10" s="3">
        <v>31660</v>
      </c>
    </row>
    <row r="11" spans="1:10">
      <c r="A11" s="27"/>
      <c r="G11" s="3">
        <f>H11-G10</f>
        <v>79500</v>
      </c>
      <c r="H11" s="3">
        <f>SUM(H7:H10)</f>
        <v>255000</v>
      </c>
      <c r="J11" s="3">
        <v>125357</v>
      </c>
    </row>
    <row r="12" spans="1:10">
      <c r="A12" s="27"/>
      <c r="J12" s="3">
        <v>500</v>
      </c>
    </row>
    <row r="13" spans="1:10">
      <c r="A13" s="27"/>
      <c r="J13" s="3">
        <f>SUM(J9:J12)</f>
        <v>1077028</v>
      </c>
    </row>
    <row r="14" spans="1:10">
      <c r="A14" s="27"/>
      <c r="J14" s="3">
        <v>1107028</v>
      </c>
    </row>
    <row r="15" spans="1:10">
      <c r="A15" s="27"/>
      <c r="J15" s="3">
        <f>J14-J13</f>
        <v>30000</v>
      </c>
    </row>
    <row r="16" spans="1:10">
      <c r="A16" s="27"/>
    </row>
    <row r="17" spans="1:9">
      <c r="A17" s="27"/>
    </row>
    <row r="18" spans="1:9">
      <c r="A18" s="27"/>
    </row>
    <row r="19" spans="1:9">
      <c r="A19" s="27"/>
    </row>
    <row r="20" spans="1:9">
      <c r="A20" s="27"/>
    </row>
    <row r="21" spans="1:9">
      <c r="A21" s="27"/>
    </row>
    <row r="22" spans="1:9">
      <c r="A22" s="27"/>
    </row>
    <row r="23" spans="1:9">
      <c r="A23" s="27"/>
      <c r="B23" s="22" t="s">
        <v>161</v>
      </c>
      <c r="C23" s="22" t="s">
        <v>162</v>
      </c>
      <c r="G23" s="5">
        <v>5003453448.7200003</v>
      </c>
      <c r="H23" s="5">
        <v>4218169870.54</v>
      </c>
    </row>
    <row r="24" spans="1:9">
      <c r="A24" s="27"/>
      <c r="G24" s="5">
        <v>2925098.67</v>
      </c>
      <c r="H24" s="3">
        <v>3964261.11</v>
      </c>
    </row>
    <row r="25" spans="1:9">
      <c r="A25" s="27">
        <v>155</v>
      </c>
    </row>
    <row r="26" spans="1:9">
      <c r="A26" s="27"/>
      <c r="E26" s="5">
        <v>64317.410000026197</v>
      </c>
      <c r="G26" s="3" t="s">
        <v>163</v>
      </c>
      <c r="I26" s="3" t="s">
        <v>164</v>
      </c>
    </row>
    <row r="27" spans="1:9">
      <c r="A27" s="27"/>
      <c r="C27" s="3" t="s">
        <v>165</v>
      </c>
      <c r="D27" s="3" t="s">
        <v>166</v>
      </c>
      <c r="E27" s="28">
        <v>527563961.32999998</v>
      </c>
      <c r="G27" s="5">
        <v>5000198670.75</v>
      </c>
      <c r="I27" s="5">
        <f>H23-H24</f>
        <v>4214205609.4299998</v>
      </c>
    </row>
    <row r="28" spans="1:9">
      <c r="A28" s="27"/>
      <c r="C28" s="3" t="s">
        <v>167</v>
      </c>
      <c r="D28" s="3" t="s">
        <v>166</v>
      </c>
      <c r="E28" s="29">
        <v>527628278.74000001</v>
      </c>
      <c r="G28" s="5">
        <f>G23-G24</f>
        <v>5000528350.0500002</v>
      </c>
      <c r="I28" s="5">
        <v>4214205609.4299998</v>
      </c>
    </row>
    <row r="29" spans="1:9">
      <c r="A29" s="27"/>
      <c r="E29" s="5">
        <f>E27-E28+E26</f>
        <v>0</v>
      </c>
      <c r="G29" s="5">
        <f>G27-G28</f>
        <v>-329679.30000019073</v>
      </c>
      <c r="I29" s="5">
        <f>I27-I28</f>
        <v>0</v>
      </c>
    </row>
    <row r="30" spans="1:9">
      <c r="A30" s="27"/>
    </row>
    <row r="31" spans="1:9">
      <c r="A31" s="27"/>
    </row>
    <row r="32" spans="1:9">
      <c r="A32" s="27"/>
    </row>
    <row r="33" spans="1:5">
      <c r="A33" s="27"/>
    </row>
    <row r="34" spans="1:5">
      <c r="A34" s="27"/>
    </row>
    <row r="35" spans="1:5">
      <c r="A35" s="27"/>
      <c r="E35" s="5">
        <v>22561563.550000001</v>
      </c>
    </row>
    <row r="36" spans="1:5">
      <c r="A36" s="27"/>
      <c r="E36" s="30">
        <v>22231884.25</v>
      </c>
    </row>
    <row r="37" spans="1:5">
      <c r="A37" s="27"/>
      <c r="E37" s="31">
        <f>E35-E36</f>
        <v>329679.30000000075</v>
      </c>
    </row>
    <row r="38" spans="1:5">
      <c r="A38" s="27"/>
    </row>
    <row r="39" spans="1:5">
      <c r="A39" s="27"/>
    </row>
    <row r="40" spans="1:5">
      <c r="A40" s="27"/>
    </row>
    <row r="41" spans="1:5">
      <c r="A41" s="27"/>
    </row>
    <row r="42" spans="1:5">
      <c r="A42" s="27"/>
    </row>
    <row r="43" spans="1:5">
      <c r="A43" s="27"/>
    </row>
    <row r="44" spans="1:5">
      <c r="A44" s="27"/>
    </row>
    <row r="45" spans="1:5">
      <c r="A45" s="27"/>
    </row>
    <row r="46" spans="1:5">
      <c r="A46" s="27"/>
    </row>
    <row r="47" spans="1:5">
      <c r="A47" s="27"/>
    </row>
    <row r="48" spans="1:5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  <row r="57" spans="1:1">
      <c r="A57" s="27"/>
    </row>
    <row r="58" spans="1:1">
      <c r="A58" s="27"/>
    </row>
    <row r="59" spans="1:1">
      <c r="A59" s="27"/>
    </row>
    <row r="60" spans="1:1">
      <c r="A60" s="27"/>
    </row>
    <row r="61" spans="1:1">
      <c r="A61" s="27"/>
    </row>
    <row r="62" spans="1:1">
      <c r="A62" s="27"/>
    </row>
    <row r="63" spans="1:1">
      <c r="A63" s="27"/>
    </row>
    <row r="64" spans="1:1">
      <c r="A64" s="27"/>
    </row>
    <row r="65" spans="1:1">
      <c r="A65" s="27"/>
    </row>
    <row r="66" spans="1:1">
      <c r="A66" s="27"/>
    </row>
    <row r="67" spans="1:1">
      <c r="A67" s="27"/>
    </row>
    <row r="68" spans="1:1">
      <c r="A68" s="27"/>
    </row>
    <row r="69" spans="1:1">
      <c r="A69" s="27"/>
    </row>
    <row r="70" spans="1:1">
      <c r="A70" s="27"/>
    </row>
    <row r="71" spans="1:1">
      <c r="A71" s="27"/>
    </row>
    <row r="72" spans="1:1">
      <c r="A72" s="27"/>
    </row>
    <row r="73" spans="1:1">
      <c r="A73" s="27"/>
    </row>
    <row r="74" spans="1:1">
      <c r="A74" s="27"/>
    </row>
    <row r="75" spans="1:1">
      <c r="A75" s="27"/>
    </row>
    <row r="76" spans="1:1">
      <c r="A76" s="27"/>
    </row>
    <row r="77" spans="1:1">
      <c r="A77" s="27"/>
    </row>
    <row r="78" spans="1:1">
      <c r="A78" s="27"/>
    </row>
    <row r="79" spans="1:1">
      <c r="A79" s="27"/>
    </row>
    <row r="80" spans="1:1">
      <c r="A80" s="27"/>
    </row>
    <row r="81" spans="1:1">
      <c r="A81" s="27"/>
    </row>
    <row r="82" spans="1:1">
      <c r="A82" s="27"/>
    </row>
    <row r="83" spans="1:1">
      <c r="A83" s="27"/>
    </row>
    <row r="84" spans="1:1">
      <c r="A84" s="27"/>
    </row>
    <row r="85" spans="1:1">
      <c r="A85" s="27"/>
    </row>
    <row r="86" spans="1:1">
      <c r="A86" s="27"/>
    </row>
    <row r="87" spans="1:1">
      <c r="A87" s="27"/>
    </row>
    <row r="88" spans="1:1">
      <c r="A88" s="27"/>
    </row>
    <row r="89" spans="1:1">
      <c r="A89" s="27"/>
    </row>
    <row r="90" spans="1:1">
      <c r="A90" s="27"/>
    </row>
    <row r="91" spans="1:1">
      <c r="A91" s="27"/>
    </row>
    <row r="92" spans="1:1">
      <c r="A92" s="27"/>
    </row>
    <row r="93" spans="1:1">
      <c r="A93" s="27"/>
    </row>
    <row r="94" spans="1:1">
      <c r="A94" s="27"/>
    </row>
    <row r="95" spans="1:1">
      <c r="A95" s="27"/>
    </row>
    <row r="96" spans="1:1">
      <c r="A96" s="27"/>
    </row>
    <row r="97" spans="1:1">
      <c r="A97" s="27"/>
    </row>
    <row r="98" spans="1:1">
      <c r="A98" s="27"/>
    </row>
    <row r="99" spans="1:1">
      <c r="A99" s="27"/>
    </row>
    <row r="100" spans="1:1">
      <c r="A100" s="27"/>
    </row>
    <row r="101" spans="1:1">
      <c r="A101" s="27"/>
    </row>
    <row r="102" spans="1:1">
      <c r="A102" s="27"/>
    </row>
    <row r="103" spans="1:1">
      <c r="A103" s="27"/>
    </row>
    <row r="104" spans="1:1">
      <c r="A104" s="27"/>
    </row>
    <row r="105" spans="1:1">
      <c r="A105" s="27"/>
    </row>
    <row r="106" spans="1:1">
      <c r="A106" s="27"/>
    </row>
    <row r="107" spans="1:1">
      <c r="A107" s="27"/>
    </row>
    <row r="108" spans="1:1">
      <c r="A108" s="27"/>
    </row>
    <row r="109" spans="1:1">
      <c r="A109" s="27"/>
    </row>
    <row r="110" spans="1:1">
      <c r="A110" s="27"/>
    </row>
    <row r="111" spans="1:1">
      <c r="A111" s="27"/>
    </row>
    <row r="112" spans="1:1">
      <c r="A112" s="27"/>
    </row>
    <row r="113" spans="1:1">
      <c r="A113" s="27"/>
    </row>
    <row r="114" spans="1:1">
      <c r="A114" s="27"/>
    </row>
    <row r="115" spans="1:1">
      <c r="A115" s="27"/>
    </row>
    <row r="116" spans="1:1">
      <c r="A116" s="27"/>
    </row>
    <row r="117" spans="1:1">
      <c r="A117" s="27"/>
    </row>
    <row r="118" spans="1:1">
      <c r="A118" s="27"/>
    </row>
    <row r="119" spans="1:1">
      <c r="A119" s="27"/>
    </row>
    <row r="120" spans="1:1">
      <c r="A120" s="27"/>
    </row>
    <row r="121" spans="1:1">
      <c r="A121" s="27"/>
    </row>
    <row r="122" spans="1:1">
      <c r="A122" s="27"/>
    </row>
    <row r="123" spans="1:1">
      <c r="A123" s="27"/>
    </row>
    <row r="124" spans="1:1">
      <c r="A124" s="27"/>
    </row>
    <row r="125" spans="1:1">
      <c r="A125" s="27"/>
    </row>
    <row r="126" spans="1:1">
      <c r="A126" s="27"/>
    </row>
    <row r="127" spans="1:1">
      <c r="A127" s="27"/>
    </row>
    <row r="128" spans="1:1">
      <c r="A128" s="27"/>
    </row>
    <row r="129" spans="1:1">
      <c r="A129" s="27"/>
    </row>
    <row r="130" spans="1:1">
      <c r="A130" s="27"/>
    </row>
    <row r="131" spans="1:1">
      <c r="A131" s="27"/>
    </row>
    <row r="132" spans="1:1">
      <c r="A132" s="27"/>
    </row>
    <row r="133" spans="1:1">
      <c r="A133" s="27"/>
    </row>
    <row r="134" spans="1:1">
      <c r="A134" s="27"/>
    </row>
    <row r="135" spans="1:1">
      <c r="A135" s="27"/>
    </row>
    <row r="136" spans="1:1">
      <c r="A136" s="27"/>
    </row>
    <row r="137" spans="1:1">
      <c r="A137" s="27"/>
    </row>
    <row r="138" spans="1:1">
      <c r="A138" s="27"/>
    </row>
    <row r="139" spans="1:1">
      <c r="A139" s="27"/>
    </row>
    <row r="140" spans="1:1">
      <c r="A140" s="27"/>
    </row>
    <row r="141" spans="1:1">
      <c r="A141" s="27"/>
    </row>
    <row r="142" spans="1:1">
      <c r="A142" s="27"/>
    </row>
    <row r="143" spans="1:1">
      <c r="A143" s="27"/>
    </row>
    <row r="144" spans="1:1">
      <c r="A144" s="27"/>
    </row>
    <row r="145" spans="1:1">
      <c r="A145" s="27"/>
    </row>
    <row r="146" spans="1:1">
      <c r="A146" s="27"/>
    </row>
    <row r="147" spans="1:1">
      <c r="A147" s="27"/>
    </row>
    <row r="148" spans="1:1">
      <c r="A148" s="27"/>
    </row>
    <row r="149" spans="1:1">
      <c r="A149" s="27"/>
    </row>
    <row r="150" spans="1:1">
      <c r="A150" s="27"/>
    </row>
    <row r="151" spans="1:1">
      <c r="A151" s="27"/>
    </row>
    <row r="152" spans="1:1">
      <c r="A152" s="27"/>
    </row>
    <row r="153" spans="1:1">
      <c r="A153" s="27"/>
    </row>
    <row r="154" spans="1:1">
      <c r="A154" s="27"/>
    </row>
    <row r="155" spans="1:1">
      <c r="A155" s="27"/>
    </row>
    <row r="156" spans="1:1">
      <c r="A156" s="27"/>
    </row>
    <row r="157" spans="1:1">
      <c r="A157" s="27"/>
    </row>
    <row r="158" spans="1:1">
      <c r="A158" s="27"/>
    </row>
    <row r="159" spans="1:1">
      <c r="A159" s="27"/>
    </row>
    <row r="160" spans="1:1">
      <c r="A160" s="27"/>
    </row>
    <row r="161" spans="1:1">
      <c r="A161" s="27"/>
    </row>
    <row r="162" spans="1:1">
      <c r="A162" s="27"/>
    </row>
    <row r="163" spans="1:1">
      <c r="A163" s="27"/>
    </row>
    <row r="164" spans="1:1">
      <c r="A164" s="27"/>
    </row>
    <row r="165" spans="1:1">
      <c r="A165" s="27"/>
    </row>
    <row r="166" spans="1:1">
      <c r="A166" s="27"/>
    </row>
    <row r="167" spans="1:1">
      <c r="A167" s="27"/>
    </row>
    <row r="168" spans="1:1">
      <c r="A168" s="27"/>
    </row>
    <row r="169" spans="1:1">
      <c r="A169" s="27"/>
    </row>
    <row r="170" spans="1:1">
      <c r="A170" s="27"/>
    </row>
    <row r="171" spans="1:1">
      <c r="A171" s="27"/>
    </row>
    <row r="172" spans="1:1">
      <c r="A172" s="27"/>
    </row>
    <row r="173" spans="1:1">
      <c r="A173" s="27"/>
    </row>
    <row r="174" spans="1:1">
      <c r="A174" s="27"/>
    </row>
    <row r="175" spans="1:1">
      <c r="A175" s="27"/>
    </row>
    <row r="176" spans="1:1">
      <c r="A176" s="27"/>
    </row>
    <row r="177" spans="1:1">
      <c r="A177" s="27"/>
    </row>
    <row r="178" spans="1:1">
      <c r="A178" s="27"/>
    </row>
    <row r="179" spans="1:1">
      <c r="A179" s="27"/>
    </row>
    <row r="180" spans="1:1">
      <c r="A180" s="27"/>
    </row>
    <row r="181" spans="1:1">
      <c r="A181" s="27"/>
    </row>
    <row r="182" spans="1:1">
      <c r="A182" s="27"/>
    </row>
    <row r="183" spans="1:1">
      <c r="A183" s="27"/>
    </row>
    <row r="184" spans="1:1">
      <c r="A184" s="27"/>
    </row>
    <row r="185" spans="1:1">
      <c r="A185" s="27"/>
    </row>
    <row r="186" spans="1:1">
      <c r="A186" s="27"/>
    </row>
    <row r="187" spans="1:1">
      <c r="A187" s="27"/>
    </row>
    <row r="188" spans="1:1">
      <c r="A188" s="27"/>
    </row>
    <row r="189" spans="1:1">
      <c r="A189" s="27"/>
    </row>
    <row r="190" spans="1:1">
      <c r="A190" s="27"/>
    </row>
    <row r="191" spans="1:1">
      <c r="A191" s="27"/>
    </row>
    <row r="192" spans="1:1">
      <c r="A192" s="27"/>
    </row>
    <row r="193" spans="1:1">
      <c r="A193" s="27"/>
    </row>
    <row r="194" spans="1:1">
      <c r="A194" s="27"/>
    </row>
    <row r="195" spans="1:1">
      <c r="A195" s="27"/>
    </row>
    <row r="196" spans="1:1">
      <c r="A196" s="27"/>
    </row>
    <row r="197" spans="1:1">
      <c r="A197" s="27"/>
    </row>
    <row r="198" spans="1:1">
      <c r="A198" s="27"/>
    </row>
    <row r="199" spans="1:1">
      <c r="A199" s="27"/>
    </row>
    <row r="200" spans="1:1">
      <c r="A200" s="27"/>
    </row>
    <row r="201" spans="1:1">
      <c r="A201" s="27"/>
    </row>
    <row r="202" spans="1:1">
      <c r="A202" s="27"/>
    </row>
    <row r="203" spans="1:1">
      <c r="A203" s="27"/>
    </row>
    <row r="204" spans="1:1">
      <c r="A204" s="27"/>
    </row>
    <row r="205" spans="1:1">
      <c r="A205" s="27"/>
    </row>
    <row r="206" spans="1:1">
      <c r="A206" s="27"/>
    </row>
    <row r="207" spans="1:1">
      <c r="A207" s="27"/>
    </row>
    <row r="208" spans="1:1">
      <c r="A208" s="27"/>
    </row>
    <row r="209" spans="1:1">
      <c r="A209" s="27"/>
    </row>
    <row r="210" spans="1:1">
      <c r="A210" s="27"/>
    </row>
    <row r="211" spans="1:1">
      <c r="A211" s="27"/>
    </row>
    <row r="212" spans="1:1">
      <c r="A212" s="27"/>
    </row>
    <row r="213" spans="1:1">
      <c r="A213" s="27"/>
    </row>
    <row r="214" spans="1:1">
      <c r="A214" s="27"/>
    </row>
    <row r="215" spans="1:1">
      <c r="A215" s="27"/>
    </row>
    <row r="216" spans="1:1">
      <c r="A216" s="27"/>
    </row>
    <row r="217" spans="1:1">
      <c r="A217" s="27"/>
    </row>
    <row r="218" spans="1:1">
      <c r="A218" s="27"/>
    </row>
    <row r="219" spans="1:1">
      <c r="A219" s="27"/>
    </row>
    <row r="220" spans="1:1">
      <c r="A220" s="27"/>
    </row>
    <row r="221" spans="1:1">
      <c r="A221" s="27"/>
    </row>
    <row r="222" spans="1:1">
      <c r="A222" s="27"/>
    </row>
    <row r="223" spans="1:1">
      <c r="A223" s="27"/>
    </row>
    <row r="224" spans="1:1">
      <c r="A224" s="27"/>
    </row>
    <row r="225" spans="1:1">
      <c r="A225" s="27"/>
    </row>
    <row r="226" spans="1:1">
      <c r="A226" s="27"/>
    </row>
    <row r="227" spans="1:1">
      <c r="A227" s="27"/>
    </row>
    <row r="228" spans="1:1">
      <c r="A228" s="27"/>
    </row>
    <row r="229" spans="1:1">
      <c r="A229" s="27"/>
    </row>
    <row r="230" spans="1:1">
      <c r="A230" s="27"/>
    </row>
    <row r="231" spans="1:1">
      <c r="A231" s="27"/>
    </row>
    <row r="232" spans="1:1">
      <c r="A232" s="27"/>
    </row>
    <row r="233" spans="1:1">
      <c r="A233" s="27"/>
    </row>
    <row r="234" spans="1:1">
      <c r="A234" s="27"/>
    </row>
    <row r="235" spans="1:1">
      <c r="A235" s="27"/>
    </row>
    <row r="236" spans="1:1">
      <c r="A236" s="27"/>
    </row>
    <row r="237" spans="1:1">
      <c r="A237" s="27"/>
    </row>
    <row r="238" spans="1:1">
      <c r="A238" s="27"/>
    </row>
    <row r="239" spans="1:1">
      <c r="A239" s="27"/>
    </row>
    <row r="240" spans="1:1">
      <c r="A240" s="27"/>
    </row>
    <row r="241" spans="1:1">
      <c r="A241" s="27"/>
    </row>
    <row r="242" spans="1:1">
      <c r="A242" s="27"/>
    </row>
    <row r="243" spans="1:1">
      <c r="A243" s="27"/>
    </row>
    <row r="244" spans="1:1">
      <c r="A244" s="27"/>
    </row>
    <row r="245" spans="1:1">
      <c r="A245" s="27"/>
    </row>
    <row r="246" spans="1:1">
      <c r="A246" s="27"/>
    </row>
    <row r="247" spans="1:1">
      <c r="A247" s="27"/>
    </row>
    <row r="248" spans="1:1">
      <c r="A248" s="27"/>
    </row>
    <row r="249" spans="1:1">
      <c r="A249" s="27"/>
    </row>
    <row r="250" spans="1:1">
      <c r="A250" s="27"/>
    </row>
    <row r="251" spans="1:1">
      <c r="A251" s="27"/>
    </row>
    <row r="252" spans="1:1">
      <c r="A252" s="27"/>
    </row>
    <row r="253" spans="1:1">
      <c r="A253" s="27"/>
    </row>
    <row r="254" spans="1:1">
      <c r="A254" s="27"/>
    </row>
    <row r="255" spans="1:1">
      <c r="A255" s="27"/>
    </row>
    <row r="256" spans="1:1">
      <c r="A256" s="27"/>
    </row>
    <row r="257" spans="1:1">
      <c r="A257" s="27"/>
    </row>
    <row r="258" spans="1:1">
      <c r="A258" s="27"/>
    </row>
    <row r="259" spans="1:1">
      <c r="A259" s="27"/>
    </row>
    <row r="260" spans="1:1">
      <c r="A260" s="27"/>
    </row>
    <row r="261" spans="1:1">
      <c r="A261" s="27"/>
    </row>
    <row r="262" spans="1:1">
      <c r="A262" s="27"/>
    </row>
    <row r="263" spans="1:1">
      <c r="A263" s="27"/>
    </row>
    <row r="264" spans="1:1">
      <c r="A264" s="27"/>
    </row>
    <row r="265" spans="1:1">
      <c r="A265" s="27"/>
    </row>
    <row r="266" spans="1:1">
      <c r="A266" s="27"/>
    </row>
    <row r="267" spans="1:1">
      <c r="A267" s="27"/>
    </row>
    <row r="268" spans="1:1">
      <c r="A268" s="27"/>
    </row>
    <row r="269" spans="1:1">
      <c r="A269" s="27"/>
    </row>
    <row r="270" spans="1:1">
      <c r="A270" s="27"/>
    </row>
    <row r="271" spans="1:1">
      <c r="A271" s="27"/>
    </row>
    <row r="272" spans="1:1">
      <c r="A272" s="27"/>
    </row>
    <row r="273" spans="1:1">
      <c r="A273" s="27"/>
    </row>
    <row r="274" spans="1:1">
      <c r="A274" s="27"/>
    </row>
    <row r="275" spans="1:1">
      <c r="A275" s="27"/>
    </row>
    <row r="276" spans="1:1">
      <c r="A276" s="27"/>
    </row>
    <row r="277" spans="1:1">
      <c r="A277" s="27"/>
    </row>
    <row r="278" spans="1:1">
      <c r="A278" s="27"/>
    </row>
    <row r="279" spans="1:1">
      <c r="A279" s="27"/>
    </row>
    <row r="280" spans="1:1">
      <c r="A280" s="27"/>
    </row>
    <row r="281" spans="1:1">
      <c r="A281" s="27"/>
    </row>
    <row r="282" spans="1:1">
      <c r="A282" s="27"/>
    </row>
    <row r="283" spans="1:1">
      <c r="A283" s="27"/>
    </row>
    <row r="284" spans="1:1">
      <c r="A284" s="27"/>
    </row>
    <row r="285" spans="1:1">
      <c r="A285" s="27"/>
    </row>
    <row r="286" spans="1:1">
      <c r="A286" s="27"/>
    </row>
    <row r="287" spans="1:1">
      <c r="A287" s="27"/>
    </row>
    <row r="288" spans="1:1">
      <c r="A288" s="27"/>
    </row>
    <row r="289" spans="1:1">
      <c r="A289" s="27"/>
    </row>
    <row r="290" spans="1:1">
      <c r="A290" s="27"/>
    </row>
    <row r="291" spans="1:1">
      <c r="A291" s="27"/>
    </row>
    <row r="292" spans="1:1">
      <c r="A292" s="27"/>
    </row>
    <row r="293" spans="1:1">
      <c r="A293" s="27"/>
    </row>
    <row r="294" spans="1:1">
      <c r="A294" s="27"/>
    </row>
    <row r="295" spans="1:1">
      <c r="A295" s="27"/>
    </row>
    <row r="296" spans="1:1">
      <c r="A296" s="27"/>
    </row>
    <row r="297" spans="1:1">
      <c r="A297" s="27"/>
    </row>
    <row r="298" spans="1:1">
      <c r="A298" s="27"/>
    </row>
    <row r="299" spans="1:1">
      <c r="A299" s="27"/>
    </row>
    <row r="300" spans="1:1">
      <c r="A300" s="27"/>
    </row>
    <row r="301" spans="1:1">
      <c r="A301" s="27"/>
    </row>
    <row r="302" spans="1:1">
      <c r="A302" s="27"/>
    </row>
    <row r="303" spans="1:1">
      <c r="A303" s="27"/>
    </row>
    <row r="304" spans="1:1">
      <c r="A304" s="27"/>
    </row>
    <row r="305" spans="1:1">
      <c r="A305" s="27"/>
    </row>
    <row r="306" spans="1:1">
      <c r="A306" s="27"/>
    </row>
    <row r="307" spans="1:1">
      <c r="A307" s="27"/>
    </row>
    <row r="308" spans="1:1">
      <c r="A308" s="27"/>
    </row>
    <row r="309" spans="1:1">
      <c r="A309" s="27"/>
    </row>
    <row r="310" spans="1:1">
      <c r="A310" s="27"/>
    </row>
    <row r="311" spans="1:1">
      <c r="A311" s="27"/>
    </row>
    <row r="312" spans="1:1">
      <c r="A312" s="27"/>
    </row>
    <row r="313" spans="1:1">
      <c r="A313" s="27"/>
    </row>
    <row r="314" spans="1:1">
      <c r="A314" s="27"/>
    </row>
    <row r="315" spans="1:1">
      <c r="A315" s="27"/>
    </row>
    <row r="316" spans="1:1">
      <c r="A316" s="27"/>
    </row>
    <row r="317" spans="1:1">
      <c r="A317" s="27"/>
    </row>
    <row r="318" spans="1:1">
      <c r="A318" s="27"/>
    </row>
    <row r="319" spans="1:1">
      <c r="A319" s="27"/>
    </row>
    <row r="320" spans="1:1">
      <c r="A320" s="27"/>
    </row>
    <row r="321" spans="1:1">
      <c r="A321" s="27"/>
    </row>
    <row r="322" spans="1:1">
      <c r="A322" s="27"/>
    </row>
    <row r="323" spans="1:1">
      <c r="A323" s="27"/>
    </row>
    <row r="324" spans="1:1">
      <c r="A324" s="27"/>
    </row>
    <row r="325" spans="1:1">
      <c r="A325" s="27"/>
    </row>
    <row r="326" spans="1:1">
      <c r="A326" s="27"/>
    </row>
    <row r="327" spans="1:1">
      <c r="A327" s="27"/>
    </row>
    <row r="328" spans="1:1">
      <c r="A328" s="27"/>
    </row>
    <row r="329" spans="1:1">
      <c r="A329" s="27"/>
    </row>
    <row r="330" spans="1:1">
      <c r="A330" s="27"/>
    </row>
    <row r="331" spans="1:1">
      <c r="A331" s="27"/>
    </row>
    <row r="332" spans="1:1">
      <c r="A332" s="27"/>
    </row>
    <row r="333" spans="1:1">
      <c r="A333" s="27"/>
    </row>
    <row r="334" spans="1:1">
      <c r="A334" s="27"/>
    </row>
    <row r="335" spans="1:1">
      <c r="A335" s="27"/>
    </row>
    <row r="336" spans="1:1">
      <c r="A336" s="27"/>
    </row>
    <row r="337" spans="1:1">
      <c r="A337" s="27"/>
    </row>
    <row r="338" spans="1:1">
      <c r="A338" s="27"/>
    </row>
    <row r="339" spans="1:1">
      <c r="A339" s="27"/>
    </row>
    <row r="340" spans="1:1">
      <c r="A340" s="27"/>
    </row>
    <row r="341" spans="1:1">
      <c r="A341" s="27"/>
    </row>
    <row r="342" spans="1:1">
      <c r="A342" s="27"/>
    </row>
    <row r="343" spans="1:1">
      <c r="A343" s="27"/>
    </row>
    <row r="344" spans="1:1">
      <c r="A344" s="27"/>
    </row>
    <row r="345" spans="1:1">
      <c r="A345" s="27"/>
    </row>
    <row r="346" spans="1:1">
      <c r="A346" s="27"/>
    </row>
    <row r="347" spans="1:1">
      <c r="A347" s="27"/>
    </row>
    <row r="348" spans="1:1">
      <c r="A348" s="27"/>
    </row>
    <row r="349" spans="1:1">
      <c r="A349" s="27"/>
    </row>
    <row r="350" spans="1:1">
      <c r="A350" s="27"/>
    </row>
    <row r="351" spans="1:1">
      <c r="A351" s="27"/>
    </row>
    <row r="352" spans="1:1">
      <c r="A352" s="27"/>
    </row>
    <row r="353" spans="1:1">
      <c r="A353" s="27"/>
    </row>
    <row r="354" spans="1:1">
      <c r="A354" s="27"/>
    </row>
    <row r="355" spans="1:1">
      <c r="A355" s="27"/>
    </row>
    <row r="356" spans="1:1">
      <c r="A356" s="27"/>
    </row>
    <row r="357" spans="1:1">
      <c r="A357" s="27"/>
    </row>
    <row r="358" spans="1:1">
      <c r="A358" s="27"/>
    </row>
    <row r="359" spans="1:1">
      <c r="A359" s="27"/>
    </row>
    <row r="360" spans="1:1">
      <c r="A360" s="27"/>
    </row>
    <row r="361" spans="1:1">
      <c r="A361" s="27"/>
    </row>
    <row r="362" spans="1:1">
      <c r="A362" s="27"/>
    </row>
    <row r="363" spans="1:1">
      <c r="A363" s="27"/>
    </row>
    <row r="364" spans="1:1">
      <c r="A364" s="27"/>
    </row>
    <row r="365" spans="1:1">
      <c r="A365" s="27"/>
    </row>
    <row r="366" spans="1:1">
      <c r="A366" s="27"/>
    </row>
    <row r="367" spans="1:1">
      <c r="A367" s="27"/>
    </row>
    <row r="368" spans="1:1">
      <c r="A368" s="27"/>
    </row>
    <row r="369" spans="1:1">
      <c r="A369" s="27"/>
    </row>
    <row r="370" spans="1:1">
      <c r="A370" s="27"/>
    </row>
    <row r="371" spans="1:1">
      <c r="A371" s="27"/>
    </row>
    <row r="372" spans="1:1">
      <c r="A372" s="27"/>
    </row>
    <row r="373" spans="1:1">
      <c r="A373" s="27"/>
    </row>
    <row r="374" spans="1:1">
      <c r="A374" s="27"/>
    </row>
    <row r="375" spans="1:1">
      <c r="A375" s="27"/>
    </row>
    <row r="376" spans="1:1">
      <c r="A376" s="27"/>
    </row>
    <row r="377" spans="1:1">
      <c r="A377" s="27"/>
    </row>
    <row r="378" spans="1:1">
      <c r="A378" s="27"/>
    </row>
    <row r="379" spans="1:1">
      <c r="A379" s="27"/>
    </row>
    <row r="380" spans="1:1">
      <c r="A380" s="27"/>
    </row>
    <row r="381" spans="1:1">
      <c r="A381" s="27"/>
    </row>
    <row r="382" spans="1:1">
      <c r="A382" s="27"/>
    </row>
    <row r="383" spans="1:1">
      <c r="A383" s="27"/>
    </row>
    <row r="384" spans="1:1">
      <c r="A384" s="27"/>
    </row>
    <row r="385" spans="1:1">
      <c r="A385" s="27"/>
    </row>
    <row r="386" spans="1:1">
      <c r="A386" s="27"/>
    </row>
    <row r="387" spans="1:1">
      <c r="A387" s="27"/>
    </row>
    <row r="388" spans="1:1">
      <c r="A388" s="27"/>
    </row>
    <row r="389" spans="1:1">
      <c r="A389" s="27"/>
    </row>
    <row r="390" spans="1:1">
      <c r="A390" s="27"/>
    </row>
    <row r="391" spans="1:1">
      <c r="A391" s="27"/>
    </row>
    <row r="392" spans="1:1">
      <c r="A392" s="27"/>
    </row>
    <row r="393" spans="1:1">
      <c r="A393" s="27"/>
    </row>
    <row r="394" spans="1:1">
      <c r="A394" s="27"/>
    </row>
    <row r="395" spans="1:1">
      <c r="A395" s="27"/>
    </row>
    <row r="396" spans="1:1">
      <c r="A396" s="27"/>
    </row>
    <row r="397" spans="1:1">
      <c r="A397" s="27"/>
    </row>
    <row r="398" spans="1:1">
      <c r="A398" s="27"/>
    </row>
    <row r="399" spans="1:1">
      <c r="A399" s="27"/>
    </row>
    <row r="400" spans="1:1">
      <c r="A400" s="27"/>
    </row>
    <row r="401" spans="1:1">
      <c r="A401" s="27"/>
    </row>
    <row r="402" spans="1:1">
      <c r="A402" s="27"/>
    </row>
    <row r="403" spans="1:1">
      <c r="A403" s="27"/>
    </row>
    <row r="404" spans="1:1">
      <c r="A404" s="27"/>
    </row>
    <row r="405" spans="1:1">
      <c r="A405" s="27"/>
    </row>
    <row r="406" spans="1:1">
      <c r="A406" s="27"/>
    </row>
    <row r="407" spans="1:1">
      <c r="A407" s="27"/>
    </row>
    <row r="408" spans="1:1">
      <c r="A408" s="27"/>
    </row>
    <row r="409" spans="1:1">
      <c r="A409" s="27"/>
    </row>
    <row r="410" spans="1:1">
      <c r="A410" s="27"/>
    </row>
    <row r="411" spans="1:1">
      <c r="A411" s="27"/>
    </row>
    <row r="412" spans="1:1">
      <c r="A412" s="27"/>
    </row>
    <row r="413" spans="1:1">
      <c r="A413" s="27"/>
    </row>
    <row r="414" spans="1:1">
      <c r="A414" s="27"/>
    </row>
    <row r="415" spans="1:1">
      <c r="A415" s="27"/>
    </row>
    <row r="416" spans="1:1">
      <c r="A416" s="27"/>
    </row>
    <row r="417" spans="1:1">
      <c r="A417" s="27"/>
    </row>
    <row r="418" spans="1:1">
      <c r="A418" s="27"/>
    </row>
    <row r="419" spans="1:1">
      <c r="A419" s="27"/>
    </row>
    <row r="420" spans="1:1">
      <c r="A420" s="27"/>
    </row>
    <row r="421" spans="1:1">
      <c r="A421" s="27"/>
    </row>
    <row r="422" spans="1:1">
      <c r="A422" s="27"/>
    </row>
    <row r="423" spans="1:1">
      <c r="A423" s="27"/>
    </row>
    <row r="424" spans="1:1">
      <c r="A424" s="27"/>
    </row>
    <row r="425" spans="1:1">
      <c r="A425" s="27"/>
    </row>
    <row r="426" spans="1:1">
      <c r="A426" s="27"/>
    </row>
    <row r="427" spans="1:1">
      <c r="A427" s="27"/>
    </row>
    <row r="428" spans="1:1">
      <c r="A428" s="27"/>
    </row>
    <row r="429" spans="1:1">
      <c r="A429" s="27"/>
    </row>
    <row r="430" spans="1:1">
      <c r="A430" s="27"/>
    </row>
    <row r="431" spans="1:1">
      <c r="A431" s="27"/>
    </row>
    <row r="432" spans="1:1">
      <c r="A432" s="27"/>
    </row>
    <row r="433" spans="1:1">
      <c r="A433" s="27"/>
    </row>
    <row r="434" spans="1:1">
      <c r="A434" s="27"/>
    </row>
    <row r="435" spans="1:1">
      <c r="A435" s="27"/>
    </row>
    <row r="436" spans="1:1">
      <c r="A436" s="27"/>
    </row>
    <row r="437" spans="1:1">
      <c r="A437" s="27"/>
    </row>
    <row r="438" spans="1:1">
      <c r="A438" s="27"/>
    </row>
    <row r="439" spans="1:1">
      <c r="A439" s="27"/>
    </row>
    <row r="440" spans="1:1">
      <c r="A440" s="27"/>
    </row>
    <row r="441" spans="1:1">
      <c r="A441" s="27"/>
    </row>
    <row r="442" spans="1:1">
      <c r="A442" s="27"/>
    </row>
    <row r="443" spans="1:1">
      <c r="A443" s="27"/>
    </row>
    <row r="444" spans="1:1">
      <c r="A444" s="27"/>
    </row>
    <row r="445" spans="1:1">
      <c r="A445" s="27"/>
    </row>
    <row r="446" spans="1:1">
      <c r="A446" s="27"/>
    </row>
    <row r="447" spans="1:1">
      <c r="A447" s="27"/>
    </row>
    <row r="448" spans="1:1">
      <c r="A448" s="27"/>
    </row>
    <row r="449" spans="1:1">
      <c r="A449" s="27"/>
    </row>
    <row r="450" spans="1:1">
      <c r="A450" s="27"/>
    </row>
    <row r="451" spans="1:1">
      <c r="A451" s="27"/>
    </row>
    <row r="452" spans="1:1">
      <c r="A452" s="27"/>
    </row>
    <row r="453" spans="1:1">
      <c r="A453" s="27"/>
    </row>
    <row r="454" spans="1:1">
      <c r="A454" s="27"/>
    </row>
    <row r="455" spans="1:1">
      <c r="A455" s="27"/>
    </row>
    <row r="456" spans="1:1">
      <c r="A456" s="27"/>
    </row>
    <row r="457" spans="1:1">
      <c r="A457" s="27"/>
    </row>
    <row r="458" spans="1:1">
      <c r="A458" s="27"/>
    </row>
    <row r="459" spans="1:1">
      <c r="A459" s="27"/>
    </row>
    <row r="460" spans="1:1">
      <c r="A460" s="27"/>
    </row>
    <row r="461" spans="1:1">
      <c r="A461" s="27"/>
    </row>
    <row r="462" spans="1:1">
      <c r="A462" s="27"/>
    </row>
    <row r="463" spans="1:1">
      <c r="A463" s="27"/>
    </row>
    <row r="464" spans="1:1">
      <c r="A464" s="27"/>
    </row>
    <row r="465" spans="1:1">
      <c r="A465" s="27"/>
    </row>
    <row r="466" spans="1:1">
      <c r="A466" s="27"/>
    </row>
    <row r="467" spans="1:1">
      <c r="A467" s="27"/>
    </row>
    <row r="468" spans="1:1">
      <c r="A468" s="27"/>
    </row>
    <row r="469" spans="1:1">
      <c r="A469" s="27"/>
    </row>
    <row r="470" spans="1:1">
      <c r="A470" s="27"/>
    </row>
    <row r="471" spans="1:1">
      <c r="A471" s="27"/>
    </row>
    <row r="472" spans="1:1">
      <c r="A472" s="27"/>
    </row>
    <row r="473" spans="1:1">
      <c r="A473" s="27"/>
    </row>
    <row r="474" spans="1:1">
      <c r="A474" s="27"/>
    </row>
    <row r="475" spans="1:1">
      <c r="A475" s="27"/>
    </row>
    <row r="476" spans="1:1">
      <c r="A476" s="27"/>
    </row>
    <row r="477" spans="1:1">
      <c r="A477" s="27"/>
    </row>
    <row r="478" spans="1:1">
      <c r="A478" s="27"/>
    </row>
    <row r="479" spans="1:1">
      <c r="A479" s="27"/>
    </row>
    <row r="480" spans="1:1">
      <c r="A480" s="27"/>
    </row>
    <row r="481" spans="1:1">
      <c r="A481" s="27"/>
    </row>
    <row r="482" spans="1:1">
      <c r="A482" s="27"/>
    </row>
    <row r="483" spans="1:1">
      <c r="A483" s="27"/>
    </row>
    <row r="484" spans="1:1">
      <c r="A484" s="27"/>
    </row>
    <row r="485" spans="1:1">
      <c r="A485" s="27"/>
    </row>
    <row r="486" spans="1:1">
      <c r="A486" s="27"/>
    </row>
    <row r="487" spans="1:1">
      <c r="A487" s="27"/>
    </row>
    <row r="488" spans="1:1">
      <c r="A488" s="27"/>
    </row>
    <row r="489" spans="1:1">
      <c r="A489" s="27"/>
    </row>
    <row r="490" spans="1:1">
      <c r="A490" s="27"/>
    </row>
    <row r="491" spans="1:1">
      <c r="A491" s="27"/>
    </row>
    <row r="492" spans="1:1">
      <c r="A492" s="27"/>
    </row>
    <row r="493" spans="1:1">
      <c r="A493" s="27"/>
    </row>
    <row r="494" spans="1:1">
      <c r="A494" s="27"/>
    </row>
    <row r="495" spans="1:1">
      <c r="A495" s="27"/>
    </row>
    <row r="496" spans="1:1">
      <c r="A496" s="27"/>
    </row>
    <row r="497" spans="1:1">
      <c r="A497" s="27"/>
    </row>
    <row r="498" spans="1:1">
      <c r="A498" s="27"/>
    </row>
    <row r="499" spans="1:1">
      <c r="A499" s="27"/>
    </row>
    <row r="500" spans="1:1">
      <c r="A500" s="27"/>
    </row>
    <row r="501" spans="1:1">
      <c r="A501" s="27"/>
    </row>
    <row r="502" spans="1:1">
      <c r="A502" s="27"/>
    </row>
    <row r="503" spans="1:1">
      <c r="A503" s="27"/>
    </row>
    <row r="504" spans="1:1">
      <c r="A504" s="27"/>
    </row>
    <row r="505" spans="1:1">
      <c r="A505" s="27"/>
    </row>
    <row r="506" spans="1:1">
      <c r="A506" s="27"/>
    </row>
    <row r="507" spans="1:1">
      <c r="A507" s="27"/>
    </row>
    <row r="508" spans="1:1">
      <c r="A508" s="27"/>
    </row>
    <row r="509" spans="1:1">
      <c r="A509" s="27"/>
    </row>
    <row r="510" spans="1:1">
      <c r="A510" s="27"/>
    </row>
    <row r="511" spans="1:1">
      <c r="A511" s="27"/>
    </row>
    <row r="512" spans="1:1">
      <c r="A512" s="27"/>
    </row>
    <row r="513" spans="1:1">
      <c r="A513" s="27"/>
    </row>
    <row r="514" spans="1:1">
      <c r="A514" s="27"/>
    </row>
    <row r="515" spans="1:1">
      <c r="A515" s="27"/>
    </row>
    <row r="516" spans="1:1">
      <c r="A516" s="27"/>
    </row>
    <row r="517" spans="1:1">
      <c r="A517" s="27"/>
    </row>
    <row r="518" spans="1:1">
      <c r="A518" s="27"/>
    </row>
    <row r="519" spans="1:1">
      <c r="A519" s="27"/>
    </row>
    <row r="520" spans="1:1">
      <c r="A520" s="27"/>
    </row>
    <row r="521" spans="1:1">
      <c r="A521" s="27"/>
    </row>
    <row r="522" spans="1:1">
      <c r="A522" s="27"/>
    </row>
    <row r="523" spans="1:1">
      <c r="A523" s="27"/>
    </row>
    <row r="524" spans="1:1">
      <c r="A524" s="27"/>
    </row>
    <row r="525" spans="1:1">
      <c r="A525" s="27"/>
    </row>
    <row r="526" spans="1:1">
      <c r="A526" s="27"/>
    </row>
    <row r="527" spans="1:1">
      <c r="A527" s="27"/>
    </row>
    <row r="528" spans="1:1">
      <c r="A528" s="27"/>
    </row>
    <row r="529" spans="1:1">
      <c r="A529" s="27"/>
    </row>
    <row r="530" spans="1:1">
      <c r="A530" s="27"/>
    </row>
    <row r="531" spans="1:1">
      <c r="A531" s="27"/>
    </row>
    <row r="532" spans="1:1">
      <c r="A532" s="27"/>
    </row>
    <row r="533" spans="1:1">
      <c r="A533" s="27"/>
    </row>
    <row r="534" spans="1:1">
      <c r="A534" s="27"/>
    </row>
    <row r="535" spans="1:1">
      <c r="A535" s="27"/>
    </row>
    <row r="536" spans="1:1">
      <c r="A536" s="27"/>
    </row>
    <row r="537" spans="1:1">
      <c r="A537" s="27"/>
    </row>
    <row r="538" spans="1:1">
      <c r="A538" s="27"/>
    </row>
    <row r="539" spans="1:1">
      <c r="A539" s="27"/>
    </row>
    <row r="540" spans="1:1">
      <c r="A540" s="27"/>
    </row>
    <row r="541" spans="1:1">
      <c r="A541" s="27"/>
    </row>
    <row r="542" spans="1:1">
      <c r="A542" s="27"/>
    </row>
    <row r="543" spans="1:1">
      <c r="A543" s="27"/>
    </row>
    <row r="544" spans="1:1">
      <c r="A544" s="27"/>
    </row>
    <row r="545" spans="1:1">
      <c r="A545" s="27"/>
    </row>
    <row r="546" spans="1:1">
      <c r="A546" s="27"/>
    </row>
    <row r="547" spans="1:1">
      <c r="A547" s="27"/>
    </row>
    <row r="548" spans="1:1">
      <c r="A548" s="27"/>
    </row>
    <row r="549" spans="1:1">
      <c r="A549" s="27"/>
    </row>
    <row r="550" spans="1:1">
      <c r="A550" s="27"/>
    </row>
    <row r="551" spans="1:1">
      <c r="A551" s="27"/>
    </row>
    <row r="552" spans="1:1">
      <c r="A552" s="27"/>
    </row>
    <row r="553" spans="1:1">
      <c r="A553" s="27"/>
    </row>
    <row r="554" spans="1:1">
      <c r="A554" s="27"/>
    </row>
    <row r="555" spans="1:1">
      <c r="A555" s="27"/>
    </row>
    <row r="556" spans="1:1">
      <c r="A556" s="27"/>
    </row>
    <row r="557" spans="1:1">
      <c r="A557" s="27"/>
    </row>
    <row r="558" spans="1:1">
      <c r="A558" s="27"/>
    </row>
    <row r="559" spans="1:1">
      <c r="A559" s="27"/>
    </row>
    <row r="560" spans="1:1">
      <c r="A560" s="27"/>
    </row>
    <row r="561" spans="1:1">
      <c r="A561" s="27"/>
    </row>
    <row r="562" spans="1:1">
      <c r="A562" s="27"/>
    </row>
    <row r="563" spans="1:1">
      <c r="A563" s="27"/>
    </row>
    <row r="564" spans="1:1">
      <c r="A564" s="27"/>
    </row>
    <row r="565" spans="1:1">
      <c r="A565" s="27"/>
    </row>
    <row r="566" spans="1:1">
      <c r="A566" s="27"/>
    </row>
    <row r="567" spans="1:1">
      <c r="A567" s="27"/>
    </row>
    <row r="568" spans="1:1">
      <c r="A568" s="27"/>
    </row>
    <row r="569" spans="1:1">
      <c r="A569" s="27"/>
    </row>
    <row r="570" spans="1:1">
      <c r="A570" s="27"/>
    </row>
    <row r="571" spans="1:1">
      <c r="A571" s="27"/>
    </row>
    <row r="572" spans="1:1">
      <c r="A572" s="27"/>
    </row>
    <row r="573" spans="1:1">
      <c r="A573" s="27"/>
    </row>
    <row r="574" spans="1:1">
      <c r="A574" s="27"/>
    </row>
    <row r="575" spans="1:1">
      <c r="A575" s="27"/>
    </row>
    <row r="576" spans="1:1">
      <c r="A576" s="27"/>
    </row>
    <row r="577" spans="1:1">
      <c r="A577" s="27"/>
    </row>
    <row r="578" spans="1:1">
      <c r="A578" s="27"/>
    </row>
    <row r="579" spans="1:1">
      <c r="A579" s="27"/>
    </row>
    <row r="580" spans="1:1">
      <c r="A580" s="27"/>
    </row>
    <row r="581" spans="1:1">
      <c r="A581" s="27"/>
    </row>
    <row r="582" spans="1:1">
      <c r="A582" s="27"/>
    </row>
    <row r="583" spans="1:1">
      <c r="A583" s="27"/>
    </row>
    <row r="584" spans="1:1">
      <c r="A584" s="27"/>
    </row>
    <row r="585" spans="1:1">
      <c r="A585" s="27"/>
    </row>
    <row r="586" spans="1:1">
      <c r="A586" s="27"/>
    </row>
    <row r="587" spans="1:1">
      <c r="A587" s="27"/>
    </row>
    <row r="588" spans="1:1">
      <c r="A588" s="27"/>
    </row>
    <row r="589" spans="1:1">
      <c r="A589" s="27"/>
    </row>
    <row r="590" spans="1:1">
      <c r="A590" s="27"/>
    </row>
    <row r="591" spans="1:1">
      <c r="A591" s="27"/>
    </row>
    <row r="592" spans="1:1">
      <c r="A592" s="27"/>
    </row>
    <row r="593" spans="1:1">
      <c r="A593" s="27"/>
    </row>
    <row r="594" spans="1:1">
      <c r="A594" s="27"/>
    </row>
    <row r="595" spans="1:1">
      <c r="A595" s="27"/>
    </row>
    <row r="596" spans="1:1">
      <c r="A596" s="27"/>
    </row>
    <row r="597" spans="1:1">
      <c r="A597" s="27"/>
    </row>
    <row r="598" spans="1:1">
      <c r="A598" s="27"/>
    </row>
    <row r="599" spans="1:1">
      <c r="A599" s="27"/>
    </row>
    <row r="600" spans="1:1">
      <c r="A600" s="27"/>
    </row>
    <row r="601" spans="1:1">
      <c r="A601" s="27"/>
    </row>
    <row r="602" spans="1:1">
      <c r="A602" s="27"/>
    </row>
    <row r="603" spans="1:1">
      <c r="A603" s="27"/>
    </row>
    <row r="604" spans="1:1">
      <c r="A604" s="27"/>
    </row>
    <row r="605" spans="1:1">
      <c r="A605" s="27"/>
    </row>
    <row r="606" spans="1:1">
      <c r="A606" s="27"/>
    </row>
    <row r="607" spans="1:1">
      <c r="A607" s="27"/>
    </row>
    <row r="608" spans="1:1">
      <c r="A608" s="27"/>
    </row>
    <row r="609" spans="1:1">
      <c r="A609" s="27"/>
    </row>
    <row r="610" spans="1:1">
      <c r="A610" s="27"/>
    </row>
    <row r="611" spans="1:1">
      <c r="A611" s="27"/>
    </row>
    <row r="612" spans="1:1">
      <c r="A612" s="27"/>
    </row>
    <row r="613" spans="1:1">
      <c r="A613" s="27"/>
    </row>
    <row r="614" spans="1:1">
      <c r="A614" s="27"/>
    </row>
    <row r="615" spans="1:1">
      <c r="A615" s="27"/>
    </row>
    <row r="616" spans="1:1">
      <c r="A616" s="27"/>
    </row>
    <row r="617" spans="1:1">
      <c r="A617" s="27"/>
    </row>
    <row r="618" spans="1:1">
      <c r="A618" s="27"/>
    </row>
    <row r="619" spans="1:1">
      <c r="A619" s="27"/>
    </row>
    <row r="620" spans="1:1">
      <c r="A620" s="27"/>
    </row>
    <row r="621" spans="1:1">
      <c r="A621" s="27"/>
    </row>
    <row r="622" spans="1:1">
      <c r="A622" s="27"/>
    </row>
    <row r="623" spans="1:1">
      <c r="A623" s="27"/>
    </row>
    <row r="624" spans="1:1">
      <c r="A624" s="27"/>
    </row>
    <row r="625" spans="1:1">
      <c r="A625" s="27"/>
    </row>
    <row r="626" spans="1:1">
      <c r="A626" s="27"/>
    </row>
    <row r="627" spans="1:1">
      <c r="A627" s="27"/>
    </row>
    <row r="628" spans="1:1">
      <c r="A628" s="27"/>
    </row>
    <row r="629" spans="1:1">
      <c r="A629" s="27"/>
    </row>
    <row r="630" spans="1:1">
      <c r="A630" s="27"/>
    </row>
    <row r="631" spans="1:1">
      <c r="A631" s="27"/>
    </row>
    <row r="632" spans="1:1">
      <c r="A632" s="27"/>
    </row>
    <row r="633" spans="1:1">
      <c r="A633" s="27"/>
    </row>
    <row r="634" spans="1:1">
      <c r="A634" s="27"/>
    </row>
    <row r="635" spans="1:1">
      <c r="A635" s="27"/>
    </row>
    <row r="636" spans="1:1">
      <c r="A636" s="27"/>
    </row>
    <row r="637" spans="1:1">
      <c r="A637" s="27"/>
    </row>
    <row r="638" spans="1:1">
      <c r="A638" s="27"/>
    </row>
    <row r="639" spans="1:1">
      <c r="A639" s="27"/>
    </row>
    <row r="640" spans="1:1">
      <c r="A640" s="27"/>
    </row>
    <row r="641" spans="1:1">
      <c r="A641" s="27"/>
    </row>
    <row r="642" spans="1:1">
      <c r="A642" s="27"/>
    </row>
    <row r="643" spans="1:1">
      <c r="A643" s="27"/>
    </row>
    <row r="644" spans="1:1">
      <c r="A644" s="27"/>
    </row>
    <row r="645" spans="1:1">
      <c r="A645" s="27"/>
    </row>
    <row r="646" spans="1:1">
      <c r="A646" s="27"/>
    </row>
    <row r="647" spans="1:1">
      <c r="A647" s="27"/>
    </row>
    <row r="648" spans="1:1">
      <c r="A648" s="27"/>
    </row>
    <row r="649" spans="1:1">
      <c r="A649" s="27"/>
    </row>
    <row r="650" spans="1:1">
      <c r="A650" s="27"/>
    </row>
    <row r="651" spans="1:1">
      <c r="A651" s="27"/>
    </row>
    <row r="652" spans="1:1">
      <c r="A652" s="27"/>
    </row>
    <row r="653" spans="1:1">
      <c r="A653" s="27"/>
    </row>
    <row r="654" spans="1:1">
      <c r="A654" s="27"/>
    </row>
    <row r="655" spans="1:1">
      <c r="A655" s="27"/>
    </row>
    <row r="656" spans="1:1">
      <c r="A656" s="27"/>
    </row>
    <row r="657" spans="1:1">
      <c r="A657" s="27"/>
    </row>
    <row r="658" spans="1:1">
      <c r="A658" s="27"/>
    </row>
    <row r="659" spans="1:1">
      <c r="A659" s="27"/>
    </row>
    <row r="660" spans="1:1">
      <c r="A660" s="27"/>
    </row>
    <row r="661" spans="1:1">
      <c r="A661" s="27"/>
    </row>
    <row r="662" spans="1:1">
      <c r="A662" s="27"/>
    </row>
    <row r="663" spans="1:1">
      <c r="A663" s="27"/>
    </row>
    <row r="664" spans="1:1">
      <c r="A664" s="27"/>
    </row>
    <row r="665" spans="1:1">
      <c r="A665" s="27"/>
    </row>
    <row r="666" spans="1:1">
      <c r="A666" s="27"/>
    </row>
    <row r="667" spans="1:1">
      <c r="A667" s="27"/>
    </row>
    <row r="668" spans="1:1">
      <c r="A668" s="27"/>
    </row>
    <row r="669" spans="1:1">
      <c r="A669" s="27"/>
    </row>
    <row r="670" spans="1:1">
      <c r="A670" s="27"/>
    </row>
    <row r="671" spans="1:1">
      <c r="A671" s="27"/>
    </row>
    <row r="672" spans="1:1">
      <c r="A672" s="27"/>
    </row>
    <row r="673" spans="1:1">
      <c r="A673" s="27"/>
    </row>
    <row r="674" spans="1:1">
      <c r="A674" s="27"/>
    </row>
    <row r="675" spans="1:1">
      <c r="A675" s="27"/>
    </row>
    <row r="676" spans="1:1">
      <c r="A676" s="27"/>
    </row>
    <row r="677" spans="1:1">
      <c r="A677" s="27"/>
    </row>
    <row r="678" spans="1:1">
      <c r="A678" s="27"/>
    </row>
    <row r="679" spans="1:1">
      <c r="A679" s="27"/>
    </row>
    <row r="680" spans="1:1">
      <c r="A680" s="27"/>
    </row>
    <row r="681" spans="1:1">
      <c r="A681" s="27"/>
    </row>
    <row r="682" spans="1:1">
      <c r="A682" s="27"/>
    </row>
    <row r="683" spans="1:1">
      <c r="A683" s="27"/>
    </row>
    <row r="684" spans="1:1">
      <c r="A684" s="27"/>
    </row>
    <row r="685" spans="1:1">
      <c r="A685" s="27"/>
    </row>
    <row r="686" spans="1:1">
      <c r="A686" s="27"/>
    </row>
    <row r="687" spans="1:1">
      <c r="A687" s="27"/>
    </row>
    <row r="688" spans="1:1">
      <c r="A688" s="27"/>
    </row>
    <row r="689" spans="1:1">
      <c r="A689" s="27"/>
    </row>
    <row r="690" spans="1:1">
      <c r="A690" s="27"/>
    </row>
    <row r="691" spans="1:1">
      <c r="A691" s="27"/>
    </row>
    <row r="692" spans="1:1">
      <c r="A692" s="27"/>
    </row>
    <row r="693" spans="1:1">
      <c r="A693" s="27"/>
    </row>
    <row r="694" spans="1:1">
      <c r="A694" s="27"/>
    </row>
    <row r="695" spans="1:1">
      <c r="A695" s="27"/>
    </row>
    <row r="696" spans="1:1">
      <c r="A696" s="27"/>
    </row>
    <row r="697" spans="1:1">
      <c r="A697" s="27"/>
    </row>
    <row r="698" spans="1:1">
      <c r="A698" s="27"/>
    </row>
    <row r="699" spans="1:1">
      <c r="A699" s="27"/>
    </row>
    <row r="700" spans="1:1">
      <c r="A700" s="27"/>
    </row>
    <row r="701" spans="1:1">
      <c r="A701" s="27"/>
    </row>
    <row r="702" spans="1:1">
      <c r="A702" s="27"/>
    </row>
    <row r="703" spans="1:1">
      <c r="A703" s="27"/>
    </row>
    <row r="704" spans="1:1">
      <c r="A704" s="27"/>
    </row>
    <row r="705" spans="1:1">
      <c r="A705" s="27"/>
    </row>
    <row r="706" spans="1:1">
      <c r="A706" s="27"/>
    </row>
    <row r="707" spans="1:1">
      <c r="A707" s="27"/>
    </row>
    <row r="708" spans="1:1">
      <c r="A708" s="27"/>
    </row>
    <row r="709" spans="1:1">
      <c r="A709" s="27"/>
    </row>
    <row r="710" spans="1:1">
      <c r="A710" s="27"/>
    </row>
    <row r="711" spans="1:1">
      <c r="A711" s="27"/>
    </row>
    <row r="712" spans="1:1">
      <c r="A712" s="27"/>
    </row>
    <row r="713" spans="1:1">
      <c r="A713" s="27"/>
    </row>
    <row r="714" spans="1:1">
      <c r="A714" s="27"/>
    </row>
    <row r="715" spans="1:1">
      <c r="A715" s="27"/>
    </row>
    <row r="716" spans="1:1">
      <c r="A716" s="27"/>
    </row>
    <row r="717" spans="1:1">
      <c r="A717" s="27"/>
    </row>
    <row r="718" spans="1:1">
      <c r="A718" s="27"/>
    </row>
    <row r="719" spans="1:1">
      <c r="A719" s="27"/>
    </row>
    <row r="720" spans="1:1">
      <c r="A720" s="27"/>
    </row>
    <row r="721" spans="1:1">
      <c r="A721" s="27"/>
    </row>
    <row r="722" spans="1:1">
      <c r="A722" s="27"/>
    </row>
    <row r="723" spans="1:1">
      <c r="A723" s="27"/>
    </row>
    <row r="724" spans="1:1">
      <c r="A724" s="27"/>
    </row>
    <row r="725" spans="1:1">
      <c r="A725" s="27"/>
    </row>
    <row r="726" spans="1:1">
      <c r="A726" s="27"/>
    </row>
    <row r="727" spans="1:1">
      <c r="A727" s="27"/>
    </row>
    <row r="728" spans="1:1">
      <c r="A728" s="27"/>
    </row>
    <row r="729" spans="1:1">
      <c r="A729" s="27"/>
    </row>
    <row r="730" spans="1:1">
      <c r="A730" s="27"/>
    </row>
    <row r="731" spans="1:1">
      <c r="A731" s="27"/>
    </row>
    <row r="732" spans="1:1">
      <c r="A732" s="27"/>
    </row>
    <row r="733" spans="1:1">
      <c r="A733" s="27"/>
    </row>
    <row r="734" spans="1:1">
      <c r="A734" s="27"/>
    </row>
    <row r="735" spans="1:1">
      <c r="A735" s="27"/>
    </row>
    <row r="736" spans="1:1">
      <c r="A736" s="27"/>
    </row>
    <row r="737" spans="1:1">
      <c r="A737" s="27"/>
    </row>
    <row r="738" spans="1:1">
      <c r="A738" s="27"/>
    </row>
    <row r="739" spans="1:1">
      <c r="A739" s="27"/>
    </row>
    <row r="740" spans="1:1">
      <c r="A740" s="27"/>
    </row>
    <row r="741" spans="1:1">
      <c r="A741" s="27"/>
    </row>
    <row r="742" spans="1:1">
      <c r="A742" s="27"/>
    </row>
    <row r="743" spans="1:1">
      <c r="A743" s="27"/>
    </row>
    <row r="744" spans="1:1">
      <c r="A744" s="27"/>
    </row>
    <row r="745" spans="1:1">
      <c r="A745" s="27"/>
    </row>
    <row r="746" spans="1:1">
      <c r="A746" s="27"/>
    </row>
    <row r="747" spans="1:1">
      <c r="A747" s="27"/>
    </row>
    <row r="748" spans="1:1">
      <c r="A748" s="27"/>
    </row>
    <row r="749" spans="1:1">
      <c r="A749" s="27"/>
    </row>
    <row r="750" spans="1:1">
      <c r="A750" s="27"/>
    </row>
    <row r="751" spans="1:1">
      <c r="A751" s="27"/>
    </row>
    <row r="752" spans="1:1">
      <c r="A752" s="27"/>
    </row>
    <row r="753" spans="1:1">
      <c r="A753" s="27"/>
    </row>
    <row r="754" spans="1:1">
      <c r="A754" s="27"/>
    </row>
    <row r="755" spans="1:1">
      <c r="A755" s="27"/>
    </row>
    <row r="756" spans="1:1">
      <c r="A756" s="27"/>
    </row>
    <row r="757" spans="1:1">
      <c r="A757" s="27"/>
    </row>
    <row r="758" spans="1:1">
      <c r="A758" s="27"/>
    </row>
    <row r="759" spans="1:1">
      <c r="A759" s="27"/>
    </row>
    <row r="760" spans="1:1">
      <c r="A760" s="27"/>
    </row>
    <row r="761" spans="1:1">
      <c r="A761" s="27"/>
    </row>
    <row r="762" spans="1:1">
      <c r="A762" s="27"/>
    </row>
    <row r="763" spans="1:1">
      <c r="A763" s="27"/>
    </row>
    <row r="764" spans="1:1">
      <c r="A764" s="27"/>
    </row>
    <row r="765" spans="1:1">
      <c r="A765" s="27"/>
    </row>
    <row r="766" spans="1:1">
      <c r="A766" s="27"/>
    </row>
    <row r="767" spans="1:1">
      <c r="A767" s="27"/>
    </row>
    <row r="768" spans="1:1">
      <c r="A768" s="27"/>
    </row>
    <row r="769" spans="1:1">
      <c r="A769" s="27"/>
    </row>
    <row r="770" spans="1:1">
      <c r="A770" s="27"/>
    </row>
    <row r="771" spans="1:1">
      <c r="A771" s="27"/>
    </row>
    <row r="772" spans="1:1">
      <c r="A772" s="27"/>
    </row>
    <row r="773" spans="1:1">
      <c r="A773" s="27"/>
    </row>
    <row r="774" spans="1:1">
      <c r="A774" s="27"/>
    </row>
    <row r="775" spans="1:1">
      <c r="A775" s="27"/>
    </row>
    <row r="776" spans="1:1">
      <c r="A776" s="27"/>
    </row>
    <row r="777" spans="1:1">
      <c r="A777" s="27"/>
    </row>
    <row r="778" spans="1:1">
      <c r="A778" s="27"/>
    </row>
    <row r="779" spans="1:1">
      <c r="A779" s="27"/>
    </row>
    <row r="780" spans="1:1">
      <c r="A780" s="27"/>
    </row>
    <row r="781" spans="1:1">
      <c r="A781" s="27"/>
    </row>
    <row r="782" spans="1:1">
      <c r="A782" s="27"/>
    </row>
    <row r="783" spans="1:1">
      <c r="A783" s="27"/>
    </row>
    <row r="784" spans="1:1">
      <c r="A784" s="27"/>
    </row>
    <row r="785" spans="1:1">
      <c r="A785" s="27"/>
    </row>
    <row r="786" spans="1:1">
      <c r="A786" s="27"/>
    </row>
    <row r="787" spans="1:1">
      <c r="A787" s="27"/>
    </row>
    <row r="788" spans="1:1">
      <c r="A788" s="27"/>
    </row>
    <row r="789" spans="1:1">
      <c r="A789" s="27"/>
    </row>
    <row r="790" spans="1:1">
      <c r="A790" s="27"/>
    </row>
    <row r="791" spans="1:1">
      <c r="A791" s="27"/>
    </row>
    <row r="792" spans="1:1">
      <c r="A792" s="27"/>
    </row>
    <row r="793" spans="1:1">
      <c r="A793" s="27"/>
    </row>
    <row r="794" spans="1:1">
      <c r="A794" s="27"/>
    </row>
    <row r="795" spans="1:1">
      <c r="A795" s="27"/>
    </row>
    <row r="796" spans="1:1">
      <c r="A796" s="27"/>
    </row>
    <row r="797" spans="1:1">
      <c r="A797" s="27"/>
    </row>
    <row r="798" spans="1:1">
      <c r="A798" s="27"/>
    </row>
    <row r="799" spans="1:1">
      <c r="A799" s="27"/>
    </row>
    <row r="800" spans="1:1">
      <c r="A800" s="27"/>
    </row>
    <row r="801" spans="1:1">
      <c r="A801" s="27"/>
    </row>
    <row r="802" spans="1:1">
      <c r="A802" s="27"/>
    </row>
    <row r="803" spans="1:1">
      <c r="A803" s="27"/>
    </row>
    <row r="804" spans="1:1">
      <c r="A804" s="27"/>
    </row>
    <row r="805" spans="1:1">
      <c r="A805" s="27"/>
    </row>
    <row r="806" spans="1:1">
      <c r="A806" s="27"/>
    </row>
    <row r="807" spans="1:1">
      <c r="A807" s="27"/>
    </row>
    <row r="808" spans="1:1">
      <c r="A808" s="27"/>
    </row>
    <row r="809" spans="1:1">
      <c r="A809" s="27"/>
    </row>
    <row r="810" spans="1:1">
      <c r="A810" s="27"/>
    </row>
    <row r="811" spans="1:1">
      <c r="A811" s="27"/>
    </row>
    <row r="812" spans="1:1">
      <c r="A812" s="27"/>
    </row>
    <row r="813" spans="1:1">
      <c r="A813" s="27"/>
    </row>
    <row r="814" spans="1:1">
      <c r="A814" s="27"/>
    </row>
    <row r="815" spans="1:1">
      <c r="A815" s="27"/>
    </row>
    <row r="816" spans="1:1">
      <c r="A816" s="27"/>
    </row>
    <row r="817" spans="1:1">
      <c r="A817" s="27"/>
    </row>
    <row r="818" spans="1:1">
      <c r="A818" s="27"/>
    </row>
    <row r="819" spans="1:1">
      <c r="A819" s="27"/>
    </row>
    <row r="820" spans="1:1">
      <c r="A820" s="27"/>
    </row>
    <row r="821" spans="1:1">
      <c r="A821" s="27"/>
    </row>
    <row r="822" spans="1:1">
      <c r="A822" s="27"/>
    </row>
    <row r="823" spans="1:1">
      <c r="A823" s="27"/>
    </row>
    <row r="824" spans="1:1">
      <c r="A824" s="27"/>
    </row>
    <row r="825" spans="1:1">
      <c r="A825" s="27"/>
    </row>
    <row r="826" spans="1:1">
      <c r="A826" s="27"/>
    </row>
    <row r="827" spans="1:1">
      <c r="A827" s="27"/>
    </row>
    <row r="828" spans="1:1">
      <c r="A828" s="27"/>
    </row>
    <row r="829" spans="1:1">
      <c r="A829" s="27"/>
    </row>
    <row r="830" spans="1:1">
      <c r="A830" s="27"/>
    </row>
    <row r="831" spans="1:1">
      <c r="A831" s="27"/>
    </row>
    <row r="832" spans="1:1">
      <c r="A832" s="27"/>
    </row>
    <row r="833" spans="1:1">
      <c r="A833" s="27"/>
    </row>
    <row r="834" spans="1:1">
      <c r="A834" s="27"/>
    </row>
    <row r="835" spans="1:1">
      <c r="A835" s="27"/>
    </row>
    <row r="836" spans="1:1">
      <c r="A836" s="27"/>
    </row>
    <row r="837" spans="1:1">
      <c r="A837" s="27"/>
    </row>
    <row r="838" spans="1:1">
      <c r="A838" s="27"/>
    </row>
    <row r="839" spans="1:1">
      <c r="A839" s="27"/>
    </row>
    <row r="840" spans="1:1">
      <c r="A840" s="27"/>
    </row>
    <row r="841" spans="1:1">
      <c r="A841" s="27"/>
    </row>
    <row r="842" spans="1:1">
      <c r="A842" s="27"/>
    </row>
    <row r="843" spans="1:1">
      <c r="A843" s="27"/>
    </row>
    <row r="844" spans="1:1">
      <c r="A844" s="27"/>
    </row>
    <row r="845" spans="1:1">
      <c r="A845" s="27"/>
    </row>
    <row r="846" spans="1:1">
      <c r="A846" s="27"/>
    </row>
    <row r="847" spans="1:1">
      <c r="A847" s="27"/>
    </row>
    <row r="848" spans="1:1">
      <c r="A848" s="27"/>
    </row>
    <row r="849" spans="1:1">
      <c r="A849" s="27"/>
    </row>
    <row r="850" spans="1:1">
      <c r="A850" s="27"/>
    </row>
    <row r="851" spans="1:1">
      <c r="A851" s="27"/>
    </row>
    <row r="852" spans="1:1">
      <c r="A852" s="27"/>
    </row>
    <row r="853" spans="1:1">
      <c r="A853" s="27"/>
    </row>
    <row r="854" spans="1:1">
      <c r="A854" s="27"/>
    </row>
    <row r="855" spans="1:1">
      <c r="A855" s="27"/>
    </row>
    <row r="856" spans="1:1">
      <c r="A856" s="27"/>
    </row>
    <row r="857" spans="1:1">
      <c r="A857" s="27"/>
    </row>
    <row r="858" spans="1:1">
      <c r="A858" s="27"/>
    </row>
    <row r="859" spans="1:1">
      <c r="A859" s="27"/>
    </row>
    <row r="860" spans="1:1">
      <c r="A860" s="27"/>
    </row>
    <row r="861" spans="1:1">
      <c r="A861" s="27"/>
    </row>
    <row r="862" spans="1:1">
      <c r="A862" s="27"/>
    </row>
    <row r="863" spans="1:1">
      <c r="A863" s="27"/>
    </row>
    <row r="864" spans="1:1">
      <c r="A864" s="27"/>
    </row>
    <row r="865" spans="1:1">
      <c r="A865" s="27"/>
    </row>
    <row r="866" spans="1:1">
      <c r="A866" s="27"/>
    </row>
    <row r="867" spans="1:1">
      <c r="A867" s="27"/>
    </row>
    <row r="868" spans="1:1">
      <c r="A868" s="27"/>
    </row>
    <row r="869" spans="1:1">
      <c r="A869" s="27"/>
    </row>
    <row r="870" spans="1:1">
      <c r="A870" s="27"/>
    </row>
    <row r="871" spans="1:1">
      <c r="A871" s="27"/>
    </row>
    <row r="872" spans="1:1">
      <c r="A872" s="27"/>
    </row>
    <row r="873" spans="1:1">
      <c r="A873" s="27"/>
    </row>
    <row r="874" spans="1:1">
      <c r="A874" s="27"/>
    </row>
    <row r="875" spans="1:1">
      <c r="A875" s="27"/>
    </row>
    <row r="876" spans="1:1">
      <c r="A876" s="27"/>
    </row>
    <row r="877" spans="1:1">
      <c r="A877" s="27"/>
    </row>
    <row r="878" spans="1:1">
      <c r="A878" s="27"/>
    </row>
    <row r="879" spans="1:1">
      <c r="A879" s="27"/>
    </row>
    <row r="880" spans="1:1">
      <c r="A880" s="27"/>
    </row>
    <row r="881" spans="1:1">
      <c r="A881" s="27"/>
    </row>
    <row r="882" spans="1:1">
      <c r="A882" s="27"/>
    </row>
    <row r="883" spans="1:1">
      <c r="A883" s="27"/>
    </row>
    <row r="884" spans="1:1">
      <c r="A884" s="27"/>
    </row>
    <row r="885" spans="1:1">
      <c r="A885" s="27"/>
    </row>
    <row r="886" spans="1:1">
      <c r="A886" s="27"/>
    </row>
    <row r="887" spans="1:1">
      <c r="A887" s="27"/>
    </row>
    <row r="888" spans="1:1">
      <c r="A888" s="27"/>
    </row>
    <row r="889" spans="1:1">
      <c r="A889" s="27"/>
    </row>
    <row r="890" spans="1:1">
      <c r="A890" s="27"/>
    </row>
    <row r="891" spans="1:1">
      <c r="A891" s="27"/>
    </row>
    <row r="892" spans="1:1">
      <c r="A892" s="27"/>
    </row>
    <row r="893" spans="1:1">
      <c r="A893" s="27"/>
    </row>
    <row r="894" spans="1:1">
      <c r="A894" s="27"/>
    </row>
    <row r="895" spans="1:1">
      <c r="A895" s="27"/>
    </row>
    <row r="896" spans="1:1">
      <c r="A896" s="27"/>
    </row>
    <row r="897" spans="1:1">
      <c r="A897" s="27"/>
    </row>
    <row r="898" spans="1:1">
      <c r="A898" s="27"/>
    </row>
    <row r="899" spans="1:1">
      <c r="A899" s="27"/>
    </row>
    <row r="900" spans="1:1">
      <c r="A900" s="27"/>
    </row>
    <row r="901" spans="1:1">
      <c r="A901" s="27"/>
    </row>
    <row r="902" spans="1:1">
      <c r="A902" s="27"/>
    </row>
    <row r="903" spans="1:1">
      <c r="A903" s="27"/>
    </row>
    <row r="904" spans="1:1">
      <c r="A904" s="27"/>
    </row>
    <row r="905" spans="1:1">
      <c r="A905" s="27"/>
    </row>
    <row r="906" spans="1:1">
      <c r="A906" s="27"/>
    </row>
    <row r="907" spans="1:1">
      <c r="A907" s="27"/>
    </row>
    <row r="908" spans="1:1">
      <c r="A908" s="27"/>
    </row>
    <row r="909" spans="1:1">
      <c r="A909" s="27"/>
    </row>
    <row r="910" spans="1:1">
      <c r="A910" s="27"/>
    </row>
    <row r="911" spans="1:1">
      <c r="A911" s="27"/>
    </row>
    <row r="912" spans="1:1">
      <c r="A912" s="27"/>
    </row>
    <row r="913" spans="1:1">
      <c r="A913" s="27"/>
    </row>
    <row r="914" spans="1:1">
      <c r="A914" s="27"/>
    </row>
    <row r="915" spans="1:1">
      <c r="A915" s="27"/>
    </row>
    <row r="916" spans="1:1">
      <c r="A916" s="27"/>
    </row>
    <row r="917" spans="1:1">
      <c r="A917" s="27"/>
    </row>
    <row r="918" spans="1:1">
      <c r="A918" s="27"/>
    </row>
    <row r="919" spans="1:1">
      <c r="A919" s="27"/>
    </row>
    <row r="920" spans="1:1">
      <c r="A920" s="27"/>
    </row>
    <row r="921" spans="1:1">
      <c r="A921" s="27"/>
    </row>
    <row r="922" spans="1:1">
      <c r="A922" s="27"/>
    </row>
    <row r="923" spans="1:1">
      <c r="A923" s="27"/>
    </row>
    <row r="924" spans="1:1">
      <c r="A924" s="27"/>
    </row>
    <row r="925" spans="1:1">
      <c r="A925" s="27"/>
    </row>
    <row r="926" spans="1:1">
      <c r="A926" s="27"/>
    </row>
    <row r="927" spans="1:1">
      <c r="A927" s="27"/>
    </row>
    <row r="928" spans="1:1">
      <c r="A928" s="27"/>
    </row>
    <row r="929" spans="1:1">
      <c r="A929" s="27"/>
    </row>
    <row r="930" spans="1:1">
      <c r="A930" s="27"/>
    </row>
    <row r="931" spans="1:1">
      <c r="A931" s="27"/>
    </row>
    <row r="932" spans="1:1">
      <c r="A932" s="27"/>
    </row>
    <row r="933" spans="1:1">
      <c r="A933" s="27"/>
    </row>
    <row r="934" spans="1:1">
      <c r="A934" s="27"/>
    </row>
    <row r="935" spans="1:1">
      <c r="A935" s="27"/>
    </row>
    <row r="936" spans="1:1">
      <c r="A936" s="27"/>
    </row>
    <row r="937" spans="1:1">
      <c r="A937" s="27"/>
    </row>
    <row r="938" spans="1:1">
      <c r="A938" s="27"/>
    </row>
    <row r="939" spans="1:1">
      <c r="A939" s="27"/>
    </row>
    <row r="940" spans="1:1">
      <c r="A940" s="27"/>
    </row>
    <row r="941" spans="1:1">
      <c r="A941" s="27"/>
    </row>
    <row r="942" spans="1:1">
      <c r="A942" s="27"/>
    </row>
    <row r="943" spans="1:1">
      <c r="A943" s="27"/>
    </row>
    <row r="944" spans="1:1">
      <c r="A944" s="27"/>
    </row>
    <row r="945" spans="1:1">
      <c r="A945" s="27"/>
    </row>
    <row r="946" spans="1:1">
      <c r="A946" s="27"/>
    </row>
    <row r="947" spans="1:1">
      <c r="A947" s="27"/>
    </row>
    <row r="948" spans="1:1">
      <c r="A948" s="27"/>
    </row>
    <row r="949" spans="1:1">
      <c r="A949" s="27"/>
    </row>
    <row r="950" spans="1:1">
      <c r="A950" s="27"/>
    </row>
    <row r="951" spans="1:1">
      <c r="A951" s="27"/>
    </row>
    <row r="952" spans="1:1">
      <c r="A952" s="27"/>
    </row>
    <row r="953" spans="1:1">
      <c r="A953" s="27"/>
    </row>
    <row r="954" spans="1:1">
      <c r="A954" s="27"/>
    </row>
    <row r="955" spans="1:1">
      <c r="A955" s="27"/>
    </row>
    <row r="956" spans="1:1">
      <c r="A956" s="27"/>
    </row>
    <row r="957" spans="1:1">
      <c r="A957" s="27"/>
    </row>
    <row r="958" spans="1:1">
      <c r="A958" s="27"/>
    </row>
    <row r="959" spans="1:1">
      <c r="A959" s="27"/>
    </row>
    <row r="960" spans="1:1">
      <c r="A960" s="27"/>
    </row>
    <row r="961" spans="1:1">
      <c r="A961" s="27"/>
    </row>
    <row r="962" spans="1:1">
      <c r="A962" s="27"/>
    </row>
    <row r="963" spans="1:1">
      <c r="A963" s="27"/>
    </row>
    <row r="964" spans="1:1">
      <c r="A964" s="27"/>
    </row>
    <row r="965" spans="1:1">
      <c r="A965" s="27"/>
    </row>
    <row r="966" spans="1:1">
      <c r="A966" s="27"/>
    </row>
    <row r="967" spans="1:1">
      <c r="A967" s="27"/>
    </row>
    <row r="968" spans="1:1">
      <c r="A968" s="27"/>
    </row>
    <row r="969" spans="1:1">
      <c r="A969" s="27"/>
    </row>
    <row r="970" spans="1:1">
      <c r="A970" s="27"/>
    </row>
    <row r="971" spans="1:1">
      <c r="A971" s="27"/>
    </row>
    <row r="972" spans="1:1">
      <c r="A972" s="27"/>
    </row>
    <row r="973" spans="1:1">
      <c r="A973" s="27"/>
    </row>
    <row r="974" spans="1:1">
      <c r="A974" s="27"/>
    </row>
    <row r="975" spans="1:1">
      <c r="A975" s="27"/>
    </row>
    <row r="976" spans="1:1">
      <c r="A976" s="27"/>
    </row>
    <row r="977" spans="1:1">
      <c r="A977" s="27"/>
    </row>
    <row r="978" spans="1:1">
      <c r="A978" s="27"/>
    </row>
    <row r="979" spans="1:1">
      <c r="A979" s="27"/>
    </row>
    <row r="980" spans="1:1">
      <c r="A980" s="27"/>
    </row>
    <row r="981" spans="1:1">
      <c r="A981" s="27"/>
    </row>
    <row r="982" spans="1:1">
      <c r="A982" s="27"/>
    </row>
    <row r="983" spans="1:1">
      <c r="A983" s="27"/>
    </row>
    <row r="984" spans="1:1">
      <c r="A984" s="27"/>
    </row>
    <row r="985" spans="1:1">
      <c r="A985" s="27"/>
    </row>
    <row r="986" spans="1:1">
      <c r="A986" s="27"/>
    </row>
    <row r="987" spans="1:1">
      <c r="A987" s="27"/>
    </row>
    <row r="988" spans="1:1">
      <c r="A988" s="27"/>
    </row>
    <row r="989" spans="1:1">
      <c r="A989" s="27"/>
    </row>
    <row r="990" spans="1:1">
      <c r="A990" s="27"/>
    </row>
    <row r="991" spans="1:1">
      <c r="A991" s="27"/>
    </row>
    <row r="992" spans="1:1">
      <c r="A992" s="27"/>
    </row>
    <row r="993" spans="1:1">
      <c r="A993" s="27"/>
    </row>
    <row r="994" spans="1:1">
      <c r="A994" s="27"/>
    </row>
    <row r="995" spans="1:1">
      <c r="A995" s="27"/>
    </row>
    <row r="996" spans="1:1">
      <c r="A996" s="27"/>
    </row>
    <row r="997" spans="1:1">
      <c r="A997" s="27"/>
    </row>
    <row r="998" spans="1:1">
      <c r="A998" s="27"/>
    </row>
    <row r="999" spans="1:1">
      <c r="A999" s="27"/>
    </row>
    <row r="1000" spans="1:1">
      <c r="A1000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E4:G9"/>
  <sheetViews>
    <sheetView workbookViewId="0"/>
  </sheetViews>
  <sheetFormatPr defaultColWidth="12.6640625" defaultRowHeight="15.75" customHeight="1"/>
  <sheetData>
    <row r="4" spans="5:7">
      <c r="E4" s="3">
        <v>527628278.74000001</v>
      </c>
      <c r="F4" s="3">
        <v>5003123769.4200001</v>
      </c>
      <c r="G4" s="3">
        <v>4218169870.6399999</v>
      </c>
    </row>
    <row r="5" spans="5:7">
      <c r="E5" s="5">
        <v>64317.410000026197</v>
      </c>
      <c r="F5" s="5">
        <v>2925098.67</v>
      </c>
      <c r="G5" s="3">
        <v>3964261.11</v>
      </c>
    </row>
    <row r="6" spans="5:7">
      <c r="E6" s="5">
        <f t="shared" ref="E6:G6" si="0">E4-E5</f>
        <v>527563961.32999998</v>
      </c>
      <c r="F6" s="5">
        <f t="shared" si="0"/>
        <v>5000198670.75</v>
      </c>
      <c r="G6" s="3">
        <f t="shared" si="0"/>
        <v>4214205609.5299997</v>
      </c>
    </row>
    <row r="8" spans="5:7">
      <c r="G8" s="3">
        <v>4214202606.5100002</v>
      </c>
    </row>
    <row r="9" spans="5:7">
      <c r="G9" s="3">
        <f>G6-G8</f>
        <v>3003.0199995040894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1439"/>
  <sheetViews>
    <sheetView topLeftCell="A25" workbookViewId="0"/>
  </sheetViews>
  <sheetFormatPr defaultColWidth="12.6640625" defaultRowHeight="15.75" customHeight="1"/>
  <sheetData>
    <row r="1" spans="1:6">
      <c r="A1" s="22" t="s">
        <v>168</v>
      </c>
      <c r="B1" s="22" t="s">
        <v>169</v>
      </c>
      <c r="C1" s="22" t="s">
        <v>166</v>
      </c>
      <c r="D1" s="22" t="s">
        <v>163</v>
      </c>
      <c r="E1" s="22" t="s">
        <v>170</v>
      </c>
      <c r="F1" s="22" t="s">
        <v>171</v>
      </c>
    </row>
    <row r="2" spans="1:6">
      <c r="A2" s="22">
        <v>300001</v>
      </c>
      <c r="B2" s="22" t="s">
        <v>172</v>
      </c>
      <c r="C2" s="22">
        <v>1875236</v>
      </c>
      <c r="D2" s="22">
        <v>7756445.3700000001</v>
      </c>
      <c r="E2" s="22">
        <v>-9631681.3699999992</v>
      </c>
      <c r="F2" s="22">
        <v>0</v>
      </c>
    </row>
    <row r="3" spans="1:6">
      <c r="A3" s="22" t="s">
        <v>173</v>
      </c>
      <c r="B3" s="22" t="s">
        <v>174</v>
      </c>
      <c r="C3" s="22">
        <v>-103500</v>
      </c>
      <c r="D3" s="22">
        <v>382260.58</v>
      </c>
      <c r="E3" s="22">
        <v>-382260.58</v>
      </c>
      <c r="F3" s="22">
        <v>-103500</v>
      </c>
    </row>
    <row r="4" spans="1:6">
      <c r="A4" s="22" t="s">
        <v>175</v>
      </c>
      <c r="B4" s="22" t="s">
        <v>176</v>
      </c>
      <c r="C4" s="22">
        <v>661781.46</v>
      </c>
      <c r="D4" s="22">
        <v>1860973.26</v>
      </c>
      <c r="E4" s="22">
        <v>-1660024.82</v>
      </c>
      <c r="F4" s="22">
        <v>862729.9</v>
      </c>
    </row>
    <row r="5" spans="1:6">
      <c r="A5" s="22" t="s">
        <v>177</v>
      </c>
      <c r="B5" s="22" t="s">
        <v>178</v>
      </c>
      <c r="C5" s="22">
        <v>15094</v>
      </c>
      <c r="D5" s="22">
        <v>0</v>
      </c>
      <c r="E5" s="22">
        <v>-15094</v>
      </c>
      <c r="F5" s="22">
        <v>0</v>
      </c>
    </row>
    <row r="6" spans="1:6">
      <c r="A6" s="22" t="s">
        <v>179</v>
      </c>
      <c r="B6" s="22" t="s">
        <v>180</v>
      </c>
      <c r="C6" s="22">
        <v>0</v>
      </c>
      <c r="D6" s="22">
        <v>755601.32</v>
      </c>
      <c r="E6" s="22">
        <v>-665272.31999999995</v>
      </c>
      <c r="F6" s="22">
        <v>90329</v>
      </c>
    </row>
    <row r="7" spans="1:6">
      <c r="A7" s="22" t="s">
        <v>181</v>
      </c>
      <c r="B7" s="22" t="s">
        <v>182</v>
      </c>
      <c r="C7" s="22">
        <v>-33014</v>
      </c>
      <c r="D7" s="22">
        <v>1136548.06</v>
      </c>
      <c r="E7" s="22">
        <v>-1103121.06</v>
      </c>
      <c r="F7" s="22">
        <v>413</v>
      </c>
    </row>
    <row r="8" spans="1:6">
      <c r="A8" s="22" t="s">
        <v>183</v>
      </c>
      <c r="B8" s="22" t="s">
        <v>184</v>
      </c>
      <c r="C8" s="22">
        <v>114367</v>
      </c>
      <c r="D8" s="22">
        <v>31420.3</v>
      </c>
      <c r="E8" s="22">
        <v>-148020.29999999999</v>
      </c>
      <c r="F8" s="22">
        <v>-2233</v>
      </c>
    </row>
    <row r="9" spans="1:6">
      <c r="A9" s="22" t="s">
        <v>185</v>
      </c>
      <c r="B9" s="22" t="s">
        <v>186</v>
      </c>
      <c r="C9" s="22">
        <v>8075029</v>
      </c>
      <c r="D9" s="22">
        <v>1109410753.49</v>
      </c>
      <c r="E9" s="22">
        <v>-900111426.5</v>
      </c>
      <c r="F9" s="22">
        <v>217374355.99000001</v>
      </c>
    </row>
    <row r="10" spans="1:6">
      <c r="A10" s="22" t="s">
        <v>187</v>
      </c>
      <c r="B10" s="22" t="s">
        <v>188</v>
      </c>
      <c r="C10" s="22">
        <v>19772392.59</v>
      </c>
      <c r="D10" s="22">
        <v>1722388.47</v>
      </c>
      <c r="E10" s="22">
        <v>-20823070.469999999</v>
      </c>
      <c r="F10" s="22">
        <v>671710.59</v>
      </c>
    </row>
    <row r="11" spans="1:6">
      <c r="A11" s="22" t="s">
        <v>189</v>
      </c>
      <c r="B11" s="22" t="s">
        <v>190</v>
      </c>
      <c r="C11" s="22">
        <v>25012.17</v>
      </c>
      <c r="D11" s="22">
        <v>236.64</v>
      </c>
      <c r="E11" s="22">
        <v>-112.17</v>
      </c>
      <c r="F11" s="22">
        <v>25136.639999999999</v>
      </c>
    </row>
    <row r="12" spans="1:6">
      <c r="A12" s="22" t="s">
        <v>191</v>
      </c>
      <c r="B12" s="22" t="s">
        <v>192</v>
      </c>
      <c r="C12" s="22">
        <v>63354</v>
      </c>
      <c r="D12" s="22">
        <v>4985634</v>
      </c>
      <c r="E12" s="22">
        <v>-5109044</v>
      </c>
      <c r="F12" s="22">
        <v>-60056</v>
      </c>
    </row>
    <row r="13" spans="1:6">
      <c r="A13" s="22" t="s">
        <v>193</v>
      </c>
      <c r="B13" s="22" t="s">
        <v>194</v>
      </c>
      <c r="C13" s="22">
        <v>67294</v>
      </c>
      <c r="D13" s="22">
        <v>0.22</v>
      </c>
      <c r="E13" s="22">
        <v>-67294.22</v>
      </c>
      <c r="F13" s="22">
        <v>0</v>
      </c>
    </row>
    <row r="14" spans="1:6">
      <c r="A14" s="22" t="s">
        <v>195</v>
      </c>
      <c r="B14" s="22" t="s">
        <v>196</v>
      </c>
      <c r="C14" s="22">
        <v>1490495</v>
      </c>
      <c r="D14" s="22">
        <v>6296170.1200000001</v>
      </c>
      <c r="E14" s="22">
        <v>-6187912.0099999998</v>
      </c>
      <c r="F14" s="22">
        <v>1598753.11</v>
      </c>
    </row>
    <row r="15" spans="1:6">
      <c r="A15" s="22" t="s">
        <v>197</v>
      </c>
      <c r="B15" s="22" t="s">
        <v>198</v>
      </c>
      <c r="C15" s="22">
        <v>293476.13</v>
      </c>
      <c r="D15" s="22">
        <v>272627.5</v>
      </c>
      <c r="E15" s="22">
        <v>-566103.63</v>
      </c>
      <c r="F15" s="22">
        <v>0</v>
      </c>
    </row>
    <row r="16" spans="1:6">
      <c r="A16" s="22" t="s">
        <v>199</v>
      </c>
      <c r="B16" s="22" t="s">
        <v>200</v>
      </c>
      <c r="C16" s="22">
        <v>254794.74</v>
      </c>
      <c r="D16" s="22">
        <v>1092345.28</v>
      </c>
      <c r="E16" s="22">
        <v>-98764</v>
      </c>
      <c r="F16" s="22">
        <v>1248376.02</v>
      </c>
    </row>
    <row r="17" spans="1:6">
      <c r="A17" s="22" t="s">
        <v>201</v>
      </c>
      <c r="B17" s="22" t="s">
        <v>202</v>
      </c>
      <c r="C17" s="22">
        <v>151597</v>
      </c>
      <c r="D17" s="22">
        <v>525703.82999999996</v>
      </c>
      <c r="E17" s="22">
        <v>-690033.83</v>
      </c>
      <c r="F17" s="22">
        <v>-12733</v>
      </c>
    </row>
    <row r="18" spans="1:6">
      <c r="A18" s="22" t="s">
        <v>203</v>
      </c>
      <c r="B18" s="22" t="s">
        <v>204</v>
      </c>
      <c r="C18" s="22">
        <v>606940</v>
      </c>
      <c r="D18" s="22">
        <v>1192671.02</v>
      </c>
      <c r="E18" s="22">
        <v>-1594742.02</v>
      </c>
      <c r="F18" s="22">
        <v>204869</v>
      </c>
    </row>
    <row r="19" spans="1:6">
      <c r="A19" s="22" t="s">
        <v>205</v>
      </c>
      <c r="B19" s="22" t="s">
        <v>206</v>
      </c>
      <c r="C19" s="22">
        <v>102906</v>
      </c>
      <c r="D19" s="22">
        <v>1133879.1000000001</v>
      </c>
      <c r="E19" s="22">
        <v>-1157396.6100000001</v>
      </c>
      <c r="F19" s="22">
        <v>79388.490000000005</v>
      </c>
    </row>
    <row r="20" spans="1:6">
      <c r="A20" s="22" t="s">
        <v>207</v>
      </c>
      <c r="B20" s="22" t="s">
        <v>208</v>
      </c>
      <c r="C20" s="22">
        <v>39968342</v>
      </c>
      <c r="D20" s="22">
        <v>8645749.2300000004</v>
      </c>
      <c r="E20" s="22">
        <v>-48273887.229999997</v>
      </c>
      <c r="F20" s="22">
        <v>340204</v>
      </c>
    </row>
    <row r="21" spans="1:6">
      <c r="A21" s="22" t="s">
        <v>209</v>
      </c>
      <c r="B21" s="22" t="s">
        <v>210</v>
      </c>
      <c r="C21" s="22">
        <v>5002.43</v>
      </c>
      <c r="D21" s="22">
        <v>47.33</v>
      </c>
      <c r="E21" s="22">
        <v>-22.43</v>
      </c>
      <c r="F21" s="22">
        <v>5027.33</v>
      </c>
    </row>
    <row r="22" spans="1:6">
      <c r="A22" s="22" t="s">
        <v>211</v>
      </c>
      <c r="B22" s="22" t="s">
        <v>212</v>
      </c>
      <c r="C22" s="22">
        <v>1401879</v>
      </c>
      <c r="D22" s="22">
        <v>4706052.0599999996</v>
      </c>
      <c r="E22" s="22">
        <v>-2695465</v>
      </c>
      <c r="F22" s="22">
        <v>3412466.06</v>
      </c>
    </row>
    <row r="23" spans="1:6">
      <c r="A23" s="22" t="s">
        <v>213</v>
      </c>
      <c r="B23" s="22" t="s">
        <v>214</v>
      </c>
      <c r="C23" s="22">
        <v>24780</v>
      </c>
      <c r="D23" s="22">
        <v>513900.54</v>
      </c>
      <c r="E23" s="22">
        <v>-387168.54</v>
      </c>
      <c r="F23" s="22">
        <v>151512</v>
      </c>
    </row>
    <row r="24" spans="1:6">
      <c r="A24" s="22" t="s">
        <v>215</v>
      </c>
      <c r="B24" s="22" t="s">
        <v>216</v>
      </c>
      <c r="C24" s="22">
        <v>-4134</v>
      </c>
      <c r="D24" s="22">
        <v>655748</v>
      </c>
      <c r="E24" s="22">
        <v>-655748</v>
      </c>
      <c r="F24" s="22">
        <v>-4134</v>
      </c>
    </row>
    <row r="25" spans="1:6">
      <c r="A25" s="22" t="s">
        <v>217</v>
      </c>
      <c r="B25" s="22" t="s">
        <v>218</v>
      </c>
      <c r="C25" s="22">
        <v>1560328</v>
      </c>
      <c r="D25" s="22">
        <v>290730.96000000002</v>
      </c>
      <c r="E25" s="22">
        <v>-1851058.96</v>
      </c>
      <c r="F25" s="22">
        <v>0</v>
      </c>
    </row>
    <row r="26" spans="1:6">
      <c r="A26" s="22" t="s">
        <v>219</v>
      </c>
      <c r="B26" s="22" t="s">
        <v>220</v>
      </c>
      <c r="C26" s="22">
        <v>948600</v>
      </c>
      <c r="D26" s="22">
        <v>2950</v>
      </c>
      <c r="E26" s="22">
        <v>-951550</v>
      </c>
      <c r="F26" s="22">
        <v>0</v>
      </c>
    </row>
    <row r="27" spans="1:6">
      <c r="A27" s="22" t="s">
        <v>221</v>
      </c>
      <c r="B27" s="22" t="s">
        <v>222</v>
      </c>
      <c r="C27" s="22">
        <v>5086977.8</v>
      </c>
      <c r="D27" s="22">
        <v>14181487</v>
      </c>
      <c r="E27" s="22">
        <v>-17920364.800000001</v>
      </c>
      <c r="F27" s="22">
        <v>1348100</v>
      </c>
    </row>
    <row r="28" spans="1:6">
      <c r="A28" s="22" t="s">
        <v>223</v>
      </c>
      <c r="B28" s="22" t="s">
        <v>224</v>
      </c>
      <c r="C28" s="22">
        <v>279638.92</v>
      </c>
      <c r="D28" s="22">
        <v>3933131.96</v>
      </c>
      <c r="E28" s="22">
        <v>-3017902.04</v>
      </c>
      <c r="F28" s="22">
        <v>1194868.8400000001</v>
      </c>
    </row>
    <row r="29" spans="1:6">
      <c r="A29" s="22" t="s">
        <v>225</v>
      </c>
      <c r="B29" s="22" t="s">
        <v>226</v>
      </c>
      <c r="C29" s="22">
        <v>1.1641798636219E-12</v>
      </c>
      <c r="D29" s="22">
        <v>190556</v>
      </c>
      <c r="E29" s="22">
        <v>-190556.97</v>
      </c>
      <c r="F29" s="22">
        <v>-0.97</v>
      </c>
    </row>
    <row r="30" spans="1:6">
      <c r="A30" s="22" t="s">
        <v>227</v>
      </c>
      <c r="B30" s="22" t="s">
        <v>228</v>
      </c>
      <c r="C30" s="22">
        <v>0</v>
      </c>
      <c r="D30" s="22">
        <v>931245</v>
      </c>
      <c r="E30" s="22">
        <v>-932507</v>
      </c>
      <c r="F30" s="22">
        <v>-1262</v>
      </c>
    </row>
    <row r="31" spans="1:6">
      <c r="A31" s="22" t="s">
        <v>229</v>
      </c>
      <c r="B31" s="22" t="s">
        <v>230</v>
      </c>
      <c r="C31" s="22">
        <v>8754.26</v>
      </c>
      <c r="D31" s="22">
        <v>14.88</v>
      </c>
      <c r="E31" s="22">
        <v>-6339.26</v>
      </c>
      <c r="F31" s="22">
        <v>2429.88</v>
      </c>
    </row>
    <row r="32" spans="1:6">
      <c r="A32" s="22" t="s">
        <v>231</v>
      </c>
      <c r="B32" s="22" t="s">
        <v>232</v>
      </c>
      <c r="C32" s="22">
        <v>672709</v>
      </c>
      <c r="D32" s="22">
        <v>0</v>
      </c>
      <c r="E32" s="22">
        <v>-672709</v>
      </c>
      <c r="F32" s="22">
        <v>0</v>
      </c>
    </row>
    <row r="33" spans="1:6">
      <c r="A33" s="22" t="s">
        <v>233</v>
      </c>
      <c r="B33" s="22" t="s">
        <v>234</v>
      </c>
      <c r="C33" s="22">
        <v>39680535</v>
      </c>
      <c r="D33" s="22">
        <v>773522.88</v>
      </c>
      <c r="E33" s="22">
        <v>-41200021.479999997</v>
      </c>
      <c r="F33" s="22">
        <v>-745963.6</v>
      </c>
    </row>
    <row r="34" spans="1:6">
      <c r="A34" s="22" t="s">
        <v>235</v>
      </c>
      <c r="B34" s="22" t="s">
        <v>236</v>
      </c>
      <c r="C34" s="22">
        <v>1089335</v>
      </c>
      <c r="D34" s="22">
        <v>3150454.65</v>
      </c>
      <c r="E34" s="22">
        <v>-2872130.65</v>
      </c>
      <c r="F34" s="22">
        <v>1367659</v>
      </c>
    </row>
    <row r="35" spans="1:6">
      <c r="A35" s="22" t="s">
        <v>237</v>
      </c>
      <c r="B35" s="22" t="s">
        <v>238</v>
      </c>
      <c r="C35" s="22">
        <v>1312566</v>
      </c>
      <c r="D35" s="22">
        <v>19672890.82</v>
      </c>
      <c r="E35" s="22">
        <v>-16744350.220000001</v>
      </c>
      <c r="F35" s="22">
        <v>4241106.5999999996</v>
      </c>
    </row>
    <row r="36" spans="1:6">
      <c r="A36" s="22" t="s">
        <v>239</v>
      </c>
      <c r="B36" s="22" t="s">
        <v>240</v>
      </c>
      <c r="C36" s="22">
        <v>4491714.9400000004</v>
      </c>
      <c r="D36" s="22">
        <v>153888.74</v>
      </c>
      <c r="E36" s="22">
        <v>-895163.94</v>
      </c>
      <c r="F36" s="22">
        <v>3750439.74</v>
      </c>
    </row>
    <row r="37" spans="1:6">
      <c r="A37" s="22" t="s">
        <v>241</v>
      </c>
      <c r="B37" s="22" t="s">
        <v>242</v>
      </c>
      <c r="C37" s="22">
        <v>1780327</v>
      </c>
      <c r="D37" s="22">
        <v>14746162.5</v>
      </c>
      <c r="E37" s="22">
        <v>-7464119.21</v>
      </c>
      <c r="F37" s="22">
        <v>9062370.2899999991</v>
      </c>
    </row>
    <row r="38" spans="1:6">
      <c r="A38" s="22" t="s">
        <v>243</v>
      </c>
      <c r="B38" s="22" t="s">
        <v>244</v>
      </c>
      <c r="C38" s="22">
        <v>-7545</v>
      </c>
      <c r="D38" s="22">
        <v>7234581</v>
      </c>
      <c r="E38" s="22">
        <v>-6881975</v>
      </c>
      <c r="F38" s="22">
        <v>345061</v>
      </c>
    </row>
    <row r="39" spans="1:6">
      <c r="A39" s="22" t="s">
        <v>245</v>
      </c>
      <c r="B39" s="22" t="s">
        <v>246</v>
      </c>
      <c r="C39" s="22">
        <v>-2455</v>
      </c>
      <c r="D39" s="22">
        <v>76346</v>
      </c>
      <c r="E39" s="22">
        <v>-76346</v>
      </c>
      <c r="F39" s="22">
        <v>-2455</v>
      </c>
    </row>
    <row r="40" spans="1:6">
      <c r="A40" s="22" t="s">
        <v>247</v>
      </c>
      <c r="B40" s="22" t="s">
        <v>248</v>
      </c>
      <c r="C40" s="22">
        <v>52428.74</v>
      </c>
      <c r="D40" s="22">
        <v>20391785.199999999</v>
      </c>
      <c r="E40" s="22">
        <v>-17728299.48</v>
      </c>
      <c r="F40" s="22">
        <v>2715914.46</v>
      </c>
    </row>
    <row r="41" spans="1:6">
      <c r="A41" s="22" t="s">
        <v>249</v>
      </c>
      <c r="B41" s="22" t="s">
        <v>250</v>
      </c>
      <c r="C41" s="22">
        <v>645345.93000000005</v>
      </c>
      <c r="D41" s="22">
        <v>3624096.23</v>
      </c>
      <c r="E41" s="22">
        <v>-3745375</v>
      </c>
      <c r="F41" s="22">
        <v>524067.16</v>
      </c>
    </row>
    <row r="42" spans="1:6">
      <c r="A42" s="22" t="s">
        <v>251</v>
      </c>
      <c r="B42" s="22" t="s">
        <v>252</v>
      </c>
      <c r="C42" s="22">
        <v>-8693.4599999999991</v>
      </c>
      <c r="D42" s="22">
        <v>638767</v>
      </c>
      <c r="E42" s="22">
        <v>-638767</v>
      </c>
      <c r="F42" s="22">
        <v>-8693.4599999999991</v>
      </c>
    </row>
    <row r="43" spans="1:6">
      <c r="A43" s="22" t="s">
        <v>253</v>
      </c>
      <c r="B43" s="22" t="s">
        <v>254</v>
      </c>
      <c r="C43" s="22">
        <v>176752.67</v>
      </c>
      <c r="D43" s="22">
        <v>3792.26</v>
      </c>
      <c r="E43" s="22">
        <v>-2912.67</v>
      </c>
      <c r="F43" s="22">
        <v>177632.26</v>
      </c>
    </row>
    <row r="44" spans="1:6">
      <c r="A44" s="22" t="s">
        <v>255</v>
      </c>
      <c r="B44" s="22" t="s">
        <v>256</v>
      </c>
      <c r="C44" s="22">
        <v>1289377.3600000001</v>
      </c>
      <c r="D44" s="22">
        <v>17905062.18</v>
      </c>
      <c r="E44" s="22">
        <v>-12797499.82</v>
      </c>
      <c r="F44" s="22">
        <v>6396939.7199999997</v>
      </c>
    </row>
    <row r="45" spans="1:6">
      <c r="A45" s="22" t="s">
        <v>257</v>
      </c>
      <c r="B45" s="22" t="s">
        <v>258</v>
      </c>
      <c r="C45" s="22">
        <v>-37243</v>
      </c>
      <c r="D45" s="22">
        <v>1922538.82</v>
      </c>
      <c r="E45" s="22">
        <v>-1922538.82</v>
      </c>
      <c r="F45" s="22">
        <v>-37243</v>
      </c>
    </row>
    <row r="46" spans="1:6">
      <c r="A46" s="22" t="s">
        <v>259</v>
      </c>
      <c r="B46" s="22" t="s">
        <v>260</v>
      </c>
      <c r="C46" s="22">
        <v>19995355.850000001</v>
      </c>
      <c r="D46" s="22">
        <v>55907666.560000002</v>
      </c>
      <c r="E46" s="22">
        <v>-41934313.539999999</v>
      </c>
      <c r="F46" s="22">
        <v>33968708.869999997</v>
      </c>
    </row>
    <row r="47" spans="1:6">
      <c r="A47" s="22" t="s">
        <v>261</v>
      </c>
      <c r="B47" s="22" t="s">
        <v>262</v>
      </c>
      <c r="C47" s="22">
        <v>849492.4</v>
      </c>
      <c r="D47" s="22">
        <v>1677824.01</v>
      </c>
      <c r="E47" s="22">
        <v>-1658845.5</v>
      </c>
      <c r="F47" s="22">
        <v>868470.91</v>
      </c>
    </row>
    <row r="48" spans="1:6">
      <c r="A48" s="22" t="s">
        <v>263</v>
      </c>
      <c r="B48" s="22" t="s">
        <v>264</v>
      </c>
      <c r="C48" s="22">
        <v>40000</v>
      </c>
      <c r="D48" s="22">
        <v>0</v>
      </c>
      <c r="E48" s="22">
        <v>-40000</v>
      </c>
      <c r="F48" s="22">
        <v>0</v>
      </c>
    </row>
    <row r="49" spans="1:6">
      <c r="A49" s="22" t="s">
        <v>265</v>
      </c>
      <c r="B49" s="22" t="s">
        <v>266</v>
      </c>
      <c r="C49" s="22">
        <v>-2746</v>
      </c>
      <c r="D49" s="22">
        <v>459391.9</v>
      </c>
      <c r="E49" s="22">
        <v>-459391.9</v>
      </c>
      <c r="F49" s="22">
        <v>-2746</v>
      </c>
    </row>
    <row r="50" spans="1:6">
      <c r="A50" s="22" t="s">
        <v>267</v>
      </c>
      <c r="B50" s="22" t="s">
        <v>268</v>
      </c>
      <c r="C50" s="22">
        <v>2788253</v>
      </c>
      <c r="D50" s="22">
        <v>119454.56</v>
      </c>
      <c r="E50" s="22">
        <v>-2517497.56</v>
      </c>
      <c r="F50" s="22">
        <v>390210</v>
      </c>
    </row>
    <row r="51" spans="1:6">
      <c r="A51" s="22" t="s">
        <v>269</v>
      </c>
      <c r="B51" s="22" t="s">
        <v>270</v>
      </c>
      <c r="C51" s="22">
        <v>11459154</v>
      </c>
      <c r="D51" s="22">
        <v>6883739.7400000002</v>
      </c>
      <c r="E51" s="22">
        <v>-15195182</v>
      </c>
      <c r="F51" s="22">
        <v>3147711.74</v>
      </c>
    </row>
    <row r="52" spans="1:6">
      <c r="A52" s="22" t="s">
        <v>271</v>
      </c>
      <c r="B52" s="22" t="s">
        <v>272</v>
      </c>
      <c r="C52" s="22">
        <v>89646</v>
      </c>
      <c r="D52" s="22">
        <v>534200.81000000006</v>
      </c>
      <c r="E52" s="22">
        <v>-623846.81000000006</v>
      </c>
      <c r="F52" s="22">
        <v>0</v>
      </c>
    </row>
    <row r="53" spans="1:6">
      <c r="A53" s="22" t="s">
        <v>273</v>
      </c>
      <c r="B53" s="22" t="s">
        <v>274</v>
      </c>
      <c r="C53" s="22">
        <v>-1603</v>
      </c>
      <c r="D53" s="22">
        <v>329172.8</v>
      </c>
      <c r="E53" s="22">
        <v>-329172.8</v>
      </c>
      <c r="F53" s="22">
        <v>-1603</v>
      </c>
    </row>
    <row r="54" spans="1:6">
      <c r="A54" s="22" t="s">
        <v>275</v>
      </c>
      <c r="B54" s="22" t="s">
        <v>276</v>
      </c>
      <c r="C54" s="22">
        <v>44522</v>
      </c>
      <c r="D54" s="22">
        <v>26984</v>
      </c>
      <c r="E54" s="22">
        <v>-26984</v>
      </c>
      <c r="F54" s="22">
        <v>44522</v>
      </c>
    </row>
    <row r="55" spans="1:6">
      <c r="A55" s="22" t="s">
        <v>277</v>
      </c>
      <c r="B55" s="22" t="s">
        <v>278</v>
      </c>
      <c r="C55" s="22">
        <v>157027</v>
      </c>
      <c r="D55" s="22">
        <v>362018</v>
      </c>
      <c r="E55" s="22">
        <v>-362018</v>
      </c>
      <c r="F55" s="22">
        <v>157027</v>
      </c>
    </row>
    <row r="56" spans="1:6">
      <c r="A56" s="22" t="s">
        <v>279</v>
      </c>
      <c r="B56" s="22" t="s">
        <v>280</v>
      </c>
      <c r="C56" s="22">
        <v>-1258</v>
      </c>
      <c r="D56" s="22">
        <v>955392</v>
      </c>
      <c r="E56" s="22">
        <v>-955392</v>
      </c>
      <c r="F56" s="22">
        <v>-1258</v>
      </c>
    </row>
    <row r="57" spans="1:6">
      <c r="A57" s="22" t="s">
        <v>281</v>
      </c>
      <c r="B57" s="22" t="s">
        <v>282</v>
      </c>
      <c r="C57" s="22">
        <v>131363</v>
      </c>
      <c r="D57" s="22">
        <v>968754.3</v>
      </c>
      <c r="E57" s="22">
        <v>-1095985.3</v>
      </c>
      <c r="F57" s="22">
        <v>4132</v>
      </c>
    </row>
    <row r="58" spans="1:6">
      <c r="A58" s="22" t="s">
        <v>283</v>
      </c>
      <c r="B58" s="22" t="s">
        <v>284</v>
      </c>
      <c r="C58" s="22">
        <v>45516</v>
      </c>
      <c r="D58" s="22">
        <v>534893.98</v>
      </c>
      <c r="E58" s="22">
        <v>-326914</v>
      </c>
      <c r="F58" s="22">
        <v>253495.98</v>
      </c>
    </row>
    <row r="59" spans="1:6">
      <c r="A59" s="22" t="s">
        <v>285</v>
      </c>
      <c r="B59" s="22" t="s">
        <v>286</v>
      </c>
      <c r="C59" s="22">
        <v>366231</v>
      </c>
      <c r="D59" s="22">
        <v>15323835.199999999</v>
      </c>
      <c r="E59" s="22">
        <v>-13612459.199999999</v>
      </c>
      <c r="F59" s="22">
        <v>2077607</v>
      </c>
    </row>
    <row r="60" spans="1:6">
      <c r="A60" s="22" t="s">
        <v>287</v>
      </c>
      <c r="B60" s="22" t="s">
        <v>288</v>
      </c>
      <c r="C60" s="22">
        <v>3751.83</v>
      </c>
      <c r="D60" s="22">
        <v>0</v>
      </c>
      <c r="E60" s="22">
        <v>-3751.83</v>
      </c>
      <c r="F60" s="22">
        <v>0</v>
      </c>
    </row>
    <row r="61" spans="1:6">
      <c r="A61" s="22" t="s">
        <v>289</v>
      </c>
      <c r="B61" s="22" t="s">
        <v>290</v>
      </c>
      <c r="C61" s="22">
        <v>3943858.99</v>
      </c>
      <c r="D61" s="22">
        <v>47578260.990000002</v>
      </c>
      <c r="E61" s="22">
        <v>-32414127.329999998</v>
      </c>
      <c r="F61" s="22">
        <v>19107992.649999999</v>
      </c>
    </row>
    <row r="62" spans="1:6">
      <c r="A62" s="22" t="s">
        <v>291</v>
      </c>
      <c r="B62" s="22" t="s">
        <v>292</v>
      </c>
      <c r="C62" s="22">
        <v>20028828.620000001</v>
      </c>
      <c r="D62" s="22">
        <v>117501331.43000001</v>
      </c>
      <c r="E62" s="22">
        <v>-63683655.270000003</v>
      </c>
      <c r="F62" s="22">
        <v>73846504.780000001</v>
      </c>
    </row>
    <row r="63" spans="1:6">
      <c r="A63" s="22" t="s">
        <v>293</v>
      </c>
      <c r="B63" s="22" t="s">
        <v>294</v>
      </c>
      <c r="C63" s="22">
        <v>-3105</v>
      </c>
      <c r="D63" s="22">
        <v>2186562.9</v>
      </c>
      <c r="E63" s="22">
        <v>-2183458.2599999998</v>
      </c>
      <c r="F63" s="22">
        <v>-0.36</v>
      </c>
    </row>
    <row r="64" spans="1:6">
      <c r="A64" s="22" t="s">
        <v>295</v>
      </c>
      <c r="B64" s="22" t="s">
        <v>296</v>
      </c>
      <c r="C64" s="22">
        <v>12363</v>
      </c>
      <c r="D64" s="22">
        <v>51290.57</v>
      </c>
      <c r="E64" s="22">
        <v>-63653.57</v>
      </c>
      <c r="F64" s="22">
        <v>0</v>
      </c>
    </row>
    <row r="65" spans="1:6">
      <c r="A65" s="22" t="s">
        <v>297</v>
      </c>
      <c r="B65" s="22" t="s">
        <v>298</v>
      </c>
      <c r="C65" s="22">
        <v>691222.82</v>
      </c>
      <c r="D65" s="22">
        <v>990874.14</v>
      </c>
      <c r="E65" s="22">
        <v>-1647582</v>
      </c>
      <c r="F65" s="22">
        <v>34514.959999999999</v>
      </c>
    </row>
    <row r="66" spans="1:6">
      <c r="A66" s="22" t="s">
        <v>299</v>
      </c>
      <c r="B66" s="22" t="s">
        <v>300</v>
      </c>
      <c r="C66" s="22">
        <v>99639</v>
      </c>
      <c r="D66" s="22">
        <v>17594350</v>
      </c>
      <c r="E66" s="22">
        <v>-2950210.58</v>
      </c>
      <c r="F66" s="22">
        <v>14743778.42</v>
      </c>
    </row>
    <row r="67" spans="1:6">
      <c r="A67" s="22" t="s">
        <v>301</v>
      </c>
      <c r="B67" s="22" t="s">
        <v>302</v>
      </c>
      <c r="C67" s="22">
        <v>936455.64</v>
      </c>
      <c r="D67" s="22">
        <v>8097307</v>
      </c>
      <c r="E67" s="22">
        <v>-2401460.1800000002</v>
      </c>
      <c r="F67" s="22">
        <v>6632302.46</v>
      </c>
    </row>
    <row r="68" spans="1:6">
      <c r="A68" s="22" t="s">
        <v>303</v>
      </c>
      <c r="B68" s="22" t="s">
        <v>304</v>
      </c>
      <c r="C68" s="22">
        <v>3779589.01</v>
      </c>
      <c r="D68" s="22">
        <v>4571151.62</v>
      </c>
      <c r="E68" s="22">
        <v>-36378.01</v>
      </c>
      <c r="F68" s="22">
        <v>8314362.6200000001</v>
      </c>
    </row>
    <row r="69" spans="1:6">
      <c r="A69" s="22" t="s">
        <v>305</v>
      </c>
      <c r="B69" s="22" t="s">
        <v>306</v>
      </c>
      <c r="C69" s="22">
        <v>247717</v>
      </c>
      <c r="D69" s="22">
        <v>2386936.66</v>
      </c>
      <c r="E69" s="22">
        <v>-2634653.66</v>
      </c>
      <c r="F69" s="22">
        <v>0</v>
      </c>
    </row>
    <row r="70" spans="1:6">
      <c r="A70" s="22" t="s">
        <v>307</v>
      </c>
      <c r="B70" s="22" t="s">
        <v>308</v>
      </c>
      <c r="C70" s="22">
        <v>77690</v>
      </c>
      <c r="D70" s="22">
        <v>0</v>
      </c>
      <c r="E70" s="22">
        <v>-104492</v>
      </c>
      <c r="F70" s="22">
        <v>-26802</v>
      </c>
    </row>
    <row r="71" spans="1:6">
      <c r="A71" s="22" t="s">
        <v>309</v>
      </c>
      <c r="B71" s="22" t="s">
        <v>310</v>
      </c>
      <c r="C71" s="22">
        <v>322040</v>
      </c>
      <c r="D71" s="22">
        <v>9626500.1899999995</v>
      </c>
      <c r="E71" s="22">
        <v>-3914573.55</v>
      </c>
      <c r="F71" s="22">
        <v>6033966.6399999997</v>
      </c>
    </row>
    <row r="72" spans="1:6">
      <c r="A72" s="22" t="s">
        <v>311</v>
      </c>
      <c r="B72" s="22" t="s">
        <v>312</v>
      </c>
      <c r="C72" s="22">
        <v>-565.57000000000005</v>
      </c>
      <c r="D72" s="22">
        <v>157745.20000000001</v>
      </c>
      <c r="E72" s="22">
        <v>-98033.77</v>
      </c>
      <c r="F72" s="22">
        <v>59145.86</v>
      </c>
    </row>
    <row r="73" spans="1:6">
      <c r="A73" s="22" t="s">
        <v>313</v>
      </c>
      <c r="B73" s="22" t="s">
        <v>314</v>
      </c>
      <c r="C73" s="22">
        <v>309215</v>
      </c>
      <c r="D73" s="22">
        <v>873715</v>
      </c>
      <c r="E73" s="22">
        <v>-873715</v>
      </c>
      <c r="F73" s="22">
        <v>309215</v>
      </c>
    </row>
    <row r="74" spans="1:6">
      <c r="A74" s="22" t="s">
        <v>315</v>
      </c>
      <c r="B74" s="22" t="s">
        <v>316</v>
      </c>
      <c r="C74" s="22">
        <v>115922</v>
      </c>
      <c r="D74" s="22">
        <v>285434</v>
      </c>
      <c r="E74" s="22">
        <v>-401356</v>
      </c>
      <c r="F74" s="22">
        <v>0</v>
      </c>
    </row>
    <row r="75" spans="1:6">
      <c r="A75" s="22" t="s">
        <v>317</v>
      </c>
      <c r="B75" s="22" t="s">
        <v>318</v>
      </c>
      <c r="C75" s="22">
        <v>327407</v>
      </c>
      <c r="D75" s="22">
        <v>5705168.6699999999</v>
      </c>
      <c r="E75" s="22">
        <v>-4478782.67</v>
      </c>
      <c r="F75" s="22">
        <v>1553793</v>
      </c>
    </row>
    <row r="76" spans="1:6">
      <c r="A76" s="22" t="s">
        <v>319</v>
      </c>
      <c r="B76" s="22" t="s">
        <v>320</v>
      </c>
      <c r="C76" s="22">
        <v>-29580</v>
      </c>
      <c r="D76" s="22">
        <v>1619432</v>
      </c>
      <c r="E76" s="22">
        <v>-1619432</v>
      </c>
      <c r="F76" s="22">
        <v>-29580</v>
      </c>
    </row>
    <row r="77" spans="1:6">
      <c r="A77" s="22" t="s">
        <v>321</v>
      </c>
      <c r="B77" s="22" t="s">
        <v>322</v>
      </c>
      <c r="C77" s="22">
        <v>71907</v>
      </c>
      <c r="D77" s="22">
        <v>423904.14</v>
      </c>
      <c r="E77" s="22">
        <v>-495811.14</v>
      </c>
      <c r="F77" s="22">
        <v>0</v>
      </c>
    </row>
    <row r="78" spans="1:6">
      <c r="A78" s="22" t="s">
        <v>323</v>
      </c>
      <c r="B78" s="22" t="s">
        <v>324</v>
      </c>
      <c r="C78" s="22">
        <v>59528.959999999999</v>
      </c>
      <c r="D78" s="22">
        <v>1277.2</v>
      </c>
      <c r="E78" s="22">
        <v>-980.96</v>
      </c>
      <c r="F78" s="22">
        <v>59825.2</v>
      </c>
    </row>
    <row r="79" spans="1:6">
      <c r="A79" s="22" t="s">
        <v>325</v>
      </c>
      <c r="B79" s="22" t="s">
        <v>326</v>
      </c>
      <c r="C79" s="22">
        <v>730657.18</v>
      </c>
      <c r="D79" s="22">
        <v>4709845.4000000004</v>
      </c>
      <c r="E79" s="22">
        <v>-3755765.37</v>
      </c>
      <c r="F79" s="22">
        <v>1684737.21</v>
      </c>
    </row>
    <row r="80" spans="1:6">
      <c r="A80" s="22" t="s">
        <v>327</v>
      </c>
      <c r="B80" s="22" t="s">
        <v>328</v>
      </c>
      <c r="C80" s="22">
        <v>169369.05</v>
      </c>
      <c r="D80" s="22">
        <v>638460.05000000005</v>
      </c>
      <c r="E80" s="22">
        <v>-807829.05</v>
      </c>
      <c r="F80" s="22">
        <v>0.05</v>
      </c>
    </row>
    <row r="81" spans="1:6">
      <c r="A81" s="22" t="s">
        <v>329</v>
      </c>
      <c r="B81" s="22" t="s">
        <v>330</v>
      </c>
      <c r="C81" s="22">
        <v>235531.27</v>
      </c>
      <c r="D81" s="22">
        <v>0</v>
      </c>
      <c r="E81" s="22">
        <v>-235531.27</v>
      </c>
      <c r="F81" s="22">
        <v>0</v>
      </c>
    </row>
    <row r="82" spans="1:6">
      <c r="A82" s="22" t="s">
        <v>331</v>
      </c>
      <c r="B82" s="22" t="s">
        <v>332</v>
      </c>
      <c r="C82" s="22">
        <v>1017298</v>
      </c>
      <c r="D82" s="22">
        <v>5306141.72</v>
      </c>
      <c r="E82" s="22">
        <v>-6118688.6900000004</v>
      </c>
      <c r="F82" s="22">
        <v>204751.03</v>
      </c>
    </row>
    <row r="83" spans="1:6">
      <c r="A83" s="22" t="s">
        <v>333</v>
      </c>
      <c r="B83" s="22" t="s">
        <v>334</v>
      </c>
      <c r="C83" s="22">
        <v>1190672</v>
      </c>
      <c r="D83" s="22">
        <v>3440867.77</v>
      </c>
      <c r="E83" s="22">
        <v>-2270178</v>
      </c>
      <c r="F83" s="22">
        <v>2361361.77</v>
      </c>
    </row>
    <row r="84" spans="1:6">
      <c r="A84" s="22" t="s">
        <v>335</v>
      </c>
      <c r="B84" s="22" t="s">
        <v>336</v>
      </c>
      <c r="C84" s="22">
        <v>1245423.02</v>
      </c>
      <c r="D84" s="22">
        <v>1021229</v>
      </c>
      <c r="E84" s="22">
        <v>-1718440</v>
      </c>
      <c r="F84" s="22">
        <v>548212.02</v>
      </c>
    </row>
    <row r="85" spans="1:6">
      <c r="A85" s="22" t="s">
        <v>337</v>
      </c>
      <c r="B85" s="22" t="s">
        <v>338</v>
      </c>
      <c r="C85" s="22">
        <v>-6027</v>
      </c>
      <c r="D85" s="22">
        <v>477412.57</v>
      </c>
      <c r="E85" s="22">
        <v>-477412.57</v>
      </c>
      <c r="F85" s="22">
        <v>-6027</v>
      </c>
    </row>
    <row r="86" spans="1:6">
      <c r="A86" s="22" t="s">
        <v>339</v>
      </c>
      <c r="B86" s="22" t="s">
        <v>340</v>
      </c>
      <c r="C86" s="22">
        <v>32572</v>
      </c>
      <c r="D86" s="22">
        <v>94467.68</v>
      </c>
      <c r="E86" s="22">
        <v>-127039.67999999999</v>
      </c>
      <c r="F86" s="22">
        <v>0</v>
      </c>
    </row>
    <row r="87" spans="1:6">
      <c r="A87" s="22" t="s">
        <v>341</v>
      </c>
      <c r="B87" s="22" t="s">
        <v>342</v>
      </c>
      <c r="C87" s="22">
        <v>11672.35</v>
      </c>
      <c r="D87" s="22">
        <v>16283</v>
      </c>
      <c r="E87" s="22">
        <v>-27955.35</v>
      </c>
      <c r="F87" s="22">
        <v>0</v>
      </c>
    </row>
    <row r="88" spans="1:6">
      <c r="A88" s="22" t="s">
        <v>343</v>
      </c>
      <c r="B88" s="22" t="s">
        <v>344</v>
      </c>
      <c r="C88" s="22">
        <v>784579.4</v>
      </c>
      <c r="D88" s="22">
        <v>15711.2</v>
      </c>
      <c r="E88" s="22">
        <v>-800290.2</v>
      </c>
      <c r="F88" s="22">
        <v>0.4</v>
      </c>
    </row>
    <row r="89" spans="1:6">
      <c r="A89" s="22" t="s">
        <v>345</v>
      </c>
      <c r="B89" s="22" t="s">
        <v>346</v>
      </c>
      <c r="C89" s="22">
        <v>579036</v>
      </c>
      <c r="D89" s="22">
        <v>6272929.6799999997</v>
      </c>
      <c r="E89" s="22">
        <v>-3795338.68</v>
      </c>
      <c r="F89" s="22">
        <v>3056627</v>
      </c>
    </row>
    <row r="90" spans="1:6">
      <c r="A90" s="22" t="s">
        <v>347</v>
      </c>
      <c r="B90" s="22" t="s">
        <v>348</v>
      </c>
      <c r="C90" s="22">
        <v>734284</v>
      </c>
      <c r="D90" s="22">
        <v>5427767.9400000004</v>
      </c>
      <c r="E90" s="22">
        <v>-4297845</v>
      </c>
      <c r="F90" s="22">
        <v>1864206.94</v>
      </c>
    </row>
    <row r="91" spans="1:6">
      <c r="A91" s="22" t="s">
        <v>349</v>
      </c>
      <c r="B91" s="22" t="s">
        <v>350</v>
      </c>
      <c r="C91" s="22">
        <v>95544</v>
      </c>
      <c r="D91" s="22">
        <v>0</v>
      </c>
      <c r="E91" s="22">
        <v>-65981</v>
      </c>
      <c r="F91" s="22">
        <v>29563</v>
      </c>
    </row>
    <row r="92" spans="1:6">
      <c r="A92" s="22" t="s">
        <v>351</v>
      </c>
      <c r="B92" s="22" t="s">
        <v>352</v>
      </c>
      <c r="C92" s="22">
        <v>5055208.47</v>
      </c>
      <c r="D92" s="22">
        <v>4499218.95</v>
      </c>
      <c r="E92" s="22">
        <v>-7081720.2800000003</v>
      </c>
      <c r="F92" s="22">
        <v>2472707.14</v>
      </c>
    </row>
    <row r="93" spans="1:6">
      <c r="A93" s="22" t="s">
        <v>353</v>
      </c>
      <c r="B93" s="22" t="s">
        <v>354</v>
      </c>
      <c r="C93" s="22">
        <v>514110</v>
      </c>
      <c r="D93" s="22">
        <v>5482525.1600000001</v>
      </c>
      <c r="E93" s="22">
        <v>-5293825.88</v>
      </c>
      <c r="F93" s="22">
        <v>702809.28</v>
      </c>
    </row>
    <row r="94" spans="1:6">
      <c r="A94" s="22" t="s">
        <v>355</v>
      </c>
      <c r="B94" s="22" t="s">
        <v>356</v>
      </c>
      <c r="C94" s="22">
        <v>787238</v>
      </c>
      <c r="D94" s="22">
        <v>14498955.220000001</v>
      </c>
      <c r="E94" s="22">
        <v>-15334361.6</v>
      </c>
      <c r="F94" s="22">
        <v>-48168.38</v>
      </c>
    </row>
    <row r="95" spans="1:6">
      <c r="A95" s="22" t="s">
        <v>357</v>
      </c>
      <c r="B95" s="22" t="s">
        <v>358</v>
      </c>
      <c r="C95" s="22">
        <v>-6634</v>
      </c>
      <c r="D95" s="22">
        <v>3878716.47</v>
      </c>
      <c r="E95" s="22">
        <v>-3868766.47</v>
      </c>
      <c r="F95" s="22">
        <v>3316</v>
      </c>
    </row>
    <row r="96" spans="1:6">
      <c r="A96" s="22" t="s">
        <v>359</v>
      </c>
      <c r="B96" s="22" t="s">
        <v>360</v>
      </c>
      <c r="C96" s="22">
        <v>482634</v>
      </c>
      <c r="D96" s="22">
        <v>1413567.71</v>
      </c>
      <c r="E96" s="22">
        <v>-1010000</v>
      </c>
      <c r="F96" s="22">
        <v>886201.71</v>
      </c>
    </row>
    <row r="97" spans="1:6">
      <c r="A97" s="22" t="s">
        <v>361</v>
      </c>
      <c r="B97" s="22" t="s">
        <v>362</v>
      </c>
      <c r="C97" s="22">
        <v>0</v>
      </c>
      <c r="D97" s="22">
        <v>2905</v>
      </c>
      <c r="E97" s="22">
        <v>-2905</v>
      </c>
      <c r="F97" s="22">
        <v>0</v>
      </c>
    </row>
    <row r="98" spans="1:6">
      <c r="A98" s="22" t="s">
        <v>363</v>
      </c>
      <c r="B98" s="22" t="s">
        <v>364</v>
      </c>
      <c r="C98" s="22">
        <v>205774</v>
      </c>
      <c r="D98" s="22">
        <v>26434095.789999999</v>
      </c>
      <c r="E98" s="22">
        <v>-20520437.059999999</v>
      </c>
      <c r="F98" s="22">
        <v>6119432.7300000004</v>
      </c>
    </row>
    <row r="99" spans="1:6">
      <c r="A99" s="22" t="s">
        <v>365</v>
      </c>
      <c r="B99" s="22" t="s">
        <v>366</v>
      </c>
      <c r="C99" s="22">
        <v>230669</v>
      </c>
      <c r="D99" s="22">
        <v>8036722.3300000001</v>
      </c>
      <c r="E99" s="22">
        <v>-8224587.3300000001</v>
      </c>
      <c r="F99" s="22">
        <v>42804</v>
      </c>
    </row>
    <row r="100" spans="1:6">
      <c r="A100" s="22" t="s">
        <v>367</v>
      </c>
      <c r="B100" s="22" t="s">
        <v>368</v>
      </c>
      <c r="C100" s="22">
        <v>-19014</v>
      </c>
      <c r="D100" s="22">
        <v>777266.75</v>
      </c>
      <c r="E100" s="22">
        <v>-777266.75</v>
      </c>
      <c r="F100" s="22">
        <v>-19014</v>
      </c>
    </row>
    <row r="101" spans="1:6">
      <c r="A101" s="22" t="s">
        <v>369</v>
      </c>
      <c r="B101" s="22" t="s">
        <v>370</v>
      </c>
      <c r="C101" s="22">
        <v>878635</v>
      </c>
      <c r="D101" s="22">
        <v>578917</v>
      </c>
      <c r="E101" s="22">
        <v>-982922</v>
      </c>
      <c r="F101" s="22">
        <v>474630</v>
      </c>
    </row>
    <row r="102" spans="1:6">
      <c r="A102" s="22" t="s">
        <v>371</v>
      </c>
      <c r="B102" s="22" t="s">
        <v>372</v>
      </c>
      <c r="C102" s="22">
        <v>2129595</v>
      </c>
      <c r="D102" s="22">
        <v>645475.81999999995</v>
      </c>
      <c r="E102" s="22">
        <v>-2775070.82</v>
      </c>
      <c r="F102" s="22">
        <v>0</v>
      </c>
    </row>
    <row r="103" spans="1:6">
      <c r="A103" s="22" t="s">
        <v>373</v>
      </c>
      <c r="B103" s="22" t="s">
        <v>374</v>
      </c>
      <c r="C103" s="22">
        <v>3741533</v>
      </c>
      <c r="D103" s="22">
        <v>20660</v>
      </c>
      <c r="E103" s="22">
        <v>-3762550</v>
      </c>
      <c r="F103" s="22">
        <v>-357</v>
      </c>
    </row>
    <row r="104" spans="1:6">
      <c r="A104" s="22" t="s">
        <v>375</v>
      </c>
      <c r="B104" s="22" t="s">
        <v>376</v>
      </c>
      <c r="C104" s="22">
        <v>124128</v>
      </c>
      <c r="D104" s="22">
        <v>2378</v>
      </c>
      <c r="E104" s="22">
        <v>-126506</v>
      </c>
      <c r="F104" s="22">
        <v>0</v>
      </c>
    </row>
    <row r="105" spans="1:6">
      <c r="A105" s="22" t="s">
        <v>377</v>
      </c>
      <c r="B105" s="22" t="s">
        <v>378</v>
      </c>
      <c r="C105" s="22">
        <v>1552289</v>
      </c>
      <c r="D105" s="22">
        <v>10561556.16</v>
      </c>
      <c r="E105" s="22">
        <v>-8171404.7199999997</v>
      </c>
      <c r="F105" s="22">
        <v>3942440.44</v>
      </c>
    </row>
    <row r="106" spans="1:6">
      <c r="A106" s="22" t="s">
        <v>379</v>
      </c>
      <c r="B106" s="22" t="s">
        <v>380</v>
      </c>
      <c r="C106" s="22">
        <v>1220501</v>
      </c>
      <c r="D106" s="22">
        <v>7772454.8700000001</v>
      </c>
      <c r="E106" s="22">
        <v>-6280170.8799999999</v>
      </c>
      <c r="F106" s="22">
        <v>2712784.99</v>
      </c>
    </row>
    <row r="107" spans="1:6">
      <c r="A107" s="22" t="s">
        <v>381</v>
      </c>
      <c r="B107" s="22" t="s">
        <v>382</v>
      </c>
      <c r="C107" s="22">
        <v>-15484</v>
      </c>
      <c r="D107" s="22">
        <v>10881897.720000001</v>
      </c>
      <c r="E107" s="22">
        <v>-10845688.24</v>
      </c>
      <c r="F107" s="22">
        <v>20725.48</v>
      </c>
    </row>
    <row r="108" spans="1:6">
      <c r="A108" s="22" t="s">
        <v>383</v>
      </c>
      <c r="B108" s="22" t="s">
        <v>384</v>
      </c>
      <c r="C108" s="22">
        <v>237355</v>
      </c>
      <c r="D108" s="22">
        <v>2982363.8</v>
      </c>
      <c r="E108" s="22">
        <v>-2549684.7999999998</v>
      </c>
      <c r="F108" s="22">
        <v>670034</v>
      </c>
    </row>
    <row r="109" spans="1:6">
      <c r="A109" s="22" t="s">
        <v>385</v>
      </c>
      <c r="B109" s="22" t="s">
        <v>386</v>
      </c>
      <c r="C109" s="22">
        <v>2485902</v>
      </c>
      <c r="D109" s="22">
        <v>362561.68</v>
      </c>
      <c r="E109" s="22">
        <v>-2798651</v>
      </c>
      <c r="F109" s="22">
        <v>49812.68</v>
      </c>
    </row>
    <row r="110" spans="1:6">
      <c r="A110" s="22" t="s">
        <v>387</v>
      </c>
      <c r="B110" s="22" t="s">
        <v>388</v>
      </c>
      <c r="C110" s="22">
        <v>245536.14</v>
      </c>
      <c r="D110" s="22">
        <v>106295.35</v>
      </c>
      <c r="E110" s="22">
        <v>-2851.14</v>
      </c>
      <c r="F110" s="22">
        <v>348980.35</v>
      </c>
    </row>
    <row r="111" spans="1:6">
      <c r="A111" s="22" t="s">
        <v>389</v>
      </c>
      <c r="B111" s="22" t="s">
        <v>390</v>
      </c>
      <c r="C111" s="22">
        <v>1660901</v>
      </c>
      <c r="D111" s="22">
        <v>3329397.06</v>
      </c>
      <c r="E111" s="22">
        <v>-2349784</v>
      </c>
      <c r="F111" s="22">
        <v>2640514.06</v>
      </c>
    </row>
    <row r="112" spans="1:6">
      <c r="A112" s="22" t="s">
        <v>391</v>
      </c>
      <c r="B112" s="22" t="s">
        <v>392</v>
      </c>
      <c r="C112" s="22">
        <v>87196</v>
      </c>
      <c r="D112" s="22">
        <v>601210</v>
      </c>
      <c r="E112" s="22">
        <v>-592650</v>
      </c>
      <c r="F112" s="22">
        <v>95756</v>
      </c>
    </row>
    <row r="113" spans="1:6">
      <c r="A113" s="22" t="s">
        <v>393</v>
      </c>
      <c r="B113" s="22" t="s">
        <v>394</v>
      </c>
      <c r="C113" s="22">
        <v>59200</v>
      </c>
      <c r="D113" s="22">
        <v>0</v>
      </c>
      <c r="E113" s="22">
        <v>-61790</v>
      </c>
      <c r="F113" s="22">
        <v>-2590</v>
      </c>
    </row>
    <row r="114" spans="1:6">
      <c r="A114" s="22" t="s">
        <v>395</v>
      </c>
      <c r="B114" s="22" t="s">
        <v>396</v>
      </c>
      <c r="C114" s="22">
        <v>2084.35</v>
      </c>
      <c r="D114" s="22">
        <v>12.5</v>
      </c>
      <c r="E114" s="22">
        <v>-2096.85</v>
      </c>
      <c r="F114" s="22">
        <v>0</v>
      </c>
    </row>
    <row r="115" spans="1:6">
      <c r="A115" s="22" t="s">
        <v>397</v>
      </c>
      <c r="B115" s="22" t="s">
        <v>398</v>
      </c>
      <c r="C115" s="22">
        <v>-5037</v>
      </c>
      <c r="D115" s="22">
        <v>4974917</v>
      </c>
      <c r="E115" s="22">
        <v>-5252807</v>
      </c>
      <c r="F115" s="22">
        <v>-282927</v>
      </c>
    </row>
    <row r="116" spans="1:6">
      <c r="A116" s="22" t="s">
        <v>399</v>
      </c>
      <c r="B116" s="22" t="s">
        <v>400</v>
      </c>
      <c r="C116" s="22">
        <v>-4762</v>
      </c>
      <c r="D116" s="22">
        <v>877397.67</v>
      </c>
      <c r="E116" s="22">
        <v>-539000</v>
      </c>
      <c r="F116" s="22">
        <v>333635.67</v>
      </c>
    </row>
    <row r="117" spans="1:6">
      <c r="A117" s="22" t="s">
        <v>401</v>
      </c>
      <c r="B117" s="22" t="s">
        <v>402</v>
      </c>
      <c r="C117" s="22">
        <v>-2927</v>
      </c>
      <c r="D117" s="22">
        <v>268051.68</v>
      </c>
      <c r="E117" s="22">
        <v>-268051.68</v>
      </c>
      <c r="F117" s="22">
        <v>-2927</v>
      </c>
    </row>
    <row r="118" spans="1:6">
      <c r="A118" s="22" t="s">
        <v>403</v>
      </c>
      <c r="B118" s="22" t="s">
        <v>404</v>
      </c>
      <c r="C118" s="22">
        <v>660785</v>
      </c>
      <c r="D118" s="22">
        <v>22791172</v>
      </c>
      <c r="E118" s="22">
        <v>-21394512</v>
      </c>
      <c r="F118" s="22">
        <v>2057445</v>
      </c>
    </row>
    <row r="119" spans="1:6">
      <c r="A119" s="22" t="s">
        <v>405</v>
      </c>
      <c r="B119" s="22" t="s">
        <v>406</v>
      </c>
      <c r="C119" s="22">
        <v>3989.58</v>
      </c>
      <c r="D119" s="22">
        <v>0.42</v>
      </c>
      <c r="E119" s="22">
        <v>-3990</v>
      </c>
      <c r="F119" s="22">
        <v>0</v>
      </c>
    </row>
    <row r="120" spans="1:6">
      <c r="A120" s="22" t="s">
        <v>407</v>
      </c>
      <c r="B120" s="22" t="s">
        <v>408</v>
      </c>
      <c r="C120" s="22">
        <v>628727</v>
      </c>
      <c r="D120" s="22">
        <v>7643854.1699999999</v>
      </c>
      <c r="E120" s="22">
        <v>-7551733.1699999999</v>
      </c>
      <c r="F120" s="22">
        <v>720848</v>
      </c>
    </row>
    <row r="121" spans="1:6">
      <c r="A121" s="22" t="s">
        <v>409</v>
      </c>
      <c r="B121" s="22" t="s">
        <v>410</v>
      </c>
      <c r="C121" s="22">
        <v>2331081</v>
      </c>
      <c r="D121" s="22">
        <v>17468840.41</v>
      </c>
      <c r="E121" s="22">
        <v>-14082214.939999999</v>
      </c>
      <c r="F121" s="22">
        <v>5717706.4699999997</v>
      </c>
    </row>
    <row r="122" spans="1:6">
      <c r="A122" s="22" t="s">
        <v>411</v>
      </c>
      <c r="B122" s="22" t="s">
        <v>412</v>
      </c>
      <c r="C122" s="22">
        <v>7840576.5</v>
      </c>
      <c r="D122" s="22">
        <v>3672060.74</v>
      </c>
      <c r="E122" s="22">
        <v>-11477333.24</v>
      </c>
      <c r="F122" s="22">
        <v>35304</v>
      </c>
    </row>
    <row r="123" spans="1:6">
      <c r="A123" s="22" t="s">
        <v>413</v>
      </c>
      <c r="B123" s="22" t="s">
        <v>414</v>
      </c>
      <c r="C123" s="22">
        <v>4154421</v>
      </c>
      <c r="D123" s="22">
        <v>0</v>
      </c>
      <c r="E123" s="22">
        <v>-4159821</v>
      </c>
      <c r="F123" s="22">
        <v>-5400</v>
      </c>
    </row>
    <row r="124" spans="1:6">
      <c r="A124" s="22" t="s">
        <v>415</v>
      </c>
      <c r="B124" s="22" t="s">
        <v>416</v>
      </c>
      <c r="C124" s="22">
        <v>-8558.65</v>
      </c>
      <c r="D124" s="22">
        <v>841666.23</v>
      </c>
      <c r="E124" s="22">
        <v>-837007.58</v>
      </c>
      <c r="F124" s="22">
        <v>-3900</v>
      </c>
    </row>
    <row r="125" spans="1:6">
      <c r="A125" s="22" t="s">
        <v>417</v>
      </c>
      <c r="B125" s="22" t="s">
        <v>418</v>
      </c>
      <c r="C125" s="22">
        <v>-2.9558577807619998E-12</v>
      </c>
      <c r="D125" s="22">
        <v>120462.6</v>
      </c>
      <c r="E125" s="22">
        <v>-120462.6</v>
      </c>
      <c r="F125" s="22">
        <v>0</v>
      </c>
    </row>
    <row r="126" spans="1:6">
      <c r="A126" s="22" t="s">
        <v>419</v>
      </c>
      <c r="B126" s="22" t="s">
        <v>420</v>
      </c>
      <c r="C126" s="22">
        <v>113063</v>
      </c>
      <c r="D126" s="22">
        <v>0</v>
      </c>
      <c r="E126" s="22">
        <v>-113063</v>
      </c>
      <c r="F126" s="22">
        <v>0</v>
      </c>
    </row>
    <row r="127" spans="1:6">
      <c r="A127" s="22" t="s">
        <v>421</v>
      </c>
      <c r="B127" s="22" t="s">
        <v>422</v>
      </c>
      <c r="C127" s="22">
        <v>-4689</v>
      </c>
      <c r="D127" s="22">
        <v>1096246.21</v>
      </c>
      <c r="E127" s="22">
        <v>-1096246.21</v>
      </c>
      <c r="F127" s="22">
        <v>-4689</v>
      </c>
    </row>
    <row r="128" spans="1:6">
      <c r="A128" s="22" t="s">
        <v>423</v>
      </c>
      <c r="B128" s="22" t="s">
        <v>424</v>
      </c>
      <c r="C128" s="22">
        <v>718172</v>
      </c>
      <c r="D128" s="22">
        <v>1486222.03</v>
      </c>
      <c r="E128" s="22">
        <v>-1378407.5</v>
      </c>
      <c r="F128" s="22">
        <v>825986.53</v>
      </c>
    </row>
    <row r="129" spans="1:6">
      <c r="A129" s="22" t="s">
        <v>425</v>
      </c>
      <c r="B129" s="22" t="s">
        <v>426</v>
      </c>
      <c r="C129" s="22">
        <v>53123</v>
      </c>
      <c r="D129" s="22">
        <v>256402</v>
      </c>
      <c r="E129" s="22">
        <v>-53123</v>
      </c>
      <c r="F129" s="22">
        <v>256402</v>
      </c>
    </row>
    <row r="130" spans="1:6">
      <c r="A130" s="22" t="s">
        <v>427</v>
      </c>
      <c r="B130" s="22" t="s">
        <v>428</v>
      </c>
      <c r="C130" s="22">
        <v>35850.78</v>
      </c>
      <c r="D130" s="22">
        <v>36632.720000000001</v>
      </c>
      <c r="E130" s="22">
        <v>-18020.78</v>
      </c>
      <c r="F130" s="22">
        <v>54462.720000000001</v>
      </c>
    </row>
    <row r="131" spans="1:6">
      <c r="A131" s="22" t="s">
        <v>429</v>
      </c>
      <c r="B131" s="22" t="s">
        <v>430</v>
      </c>
      <c r="C131" s="22">
        <v>1935</v>
      </c>
      <c r="D131" s="22">
        <v>2955406.8</v>
      </c>
      <c r="E131" s="22">
        <v>-2957341.8</v>
      </c>
      <c r="F131" s="22">
        <v>0</v>
      </c>
    </row>
    <row r="132" spans="1:6">
      <c r="A132" s="22" t="s">
        <v>431</v>
      </c>
      <c r="B132" s="22" t="s">
        <v>432</v>
      </c>
      <c r="C132" s="22">
        <v>1089334.01</v>
      </c>
      <c r="D132" s="22">
        <v>8924677.5600000005</v>
      </c>
      <c r="E132" s="22">
        <v>-5038233.5599999996</v>
      </c>
      <c r="F132" s="22">
        <v>4975778.01</v>
      </c>
    </row>
    <row r="133" spans="1:6">
      <c r="A133" s="22" t="s">
        <v>433</v>
      </c>
      <c r="B133" s="22" t="s">
        <v>434</v>
      </c>
      <c r="C133" s="22">
        <v>174586</v>
      </c>
      <c r="D133" s="22">
        <v>398532.88</v>
      </c>
      <c r="E133" s="22">
        <v>-505304.88</v>
      </c>
      <c r="F133" s="22">
        <v>67814</v>
      </c>
    </row>
    <row r="134" spans="1:6">
      <c r="A134" s="22" t="s">
        <v>435</v>
      </c>
      <c r="B134" s="22" t="s">
        <v>436</v>
      </c>
      <c r="C134" s="22">
        <v>351432</v>
      </c>
      <c r="D134" s="22">
        <v>89325.95</v>
      </c>
      <c r="E134" s="22">
        <v>-417516</v>
      </c>
      <c r="F134" s="22">
        <v>23241.95</v>
      </c>
    </row>
    <row r="135" spans="1:6">
      <c r="A135" s="22" t="s">
        <v>437</v>
      </c>
      <c r="B135" s="22" t="s">
        <v>438</v>
      </c>
      <c r="C135" s="22">
        <v>847352.68</v>
      </c>
      <c r="D135" s="22">
        <v>19282784.280000001</v>
      </c>
      <c r="E135" s="22">
        <v>-17160233.68</v>
      </c>
      <c r="F135" s="22">
        <v>2969903.28</v>
      </c>
    </row>
    <row r="136" spans="1:6">
      <c r="A136" s="22" t="s">
        <v>439</v>
      </c>
      <c r="B136" s="22" t="s">
        <v>440</v>
      </c>
      <c r="C136" s="22">
        <v>114459</v>
      </c>
      <c r="D136" s="22">
        <v>587819.5</v>
      </c>
      <c r="E136" s="22">
        <v>-337136.5</v>
      </c>
      <c r="F136" s="22">
        <v>365142</v>
      </c>
    </row>
    <row r="137" spans="1:6">
      <c r="A137" s="22" t="s">
        <v>108</v>
      </c>
      <c r="B137" s="22" t="s">
        <v>109</v>
      </c>
      <c r="C137" s="22">
        <v>2818783</v>
      </c>
      <c r="D137" s="22">
        <v>760097.76</v>
      </c>
      <c r="E137" s="22">
        <v>-3584790.72</v>
      </c>
      <c r="F137" s="22">
        <v>-5909.96</v>
      </c>
    </row>
    <row r="138" spans="1:6">
      <c r="A138" s="22" t="s">
        <v>441</v>
      </c>
      <c r="B138" s="22" t="s">
        <v>442</v>
      </c>
      <c r="C138" s="22">
        <v>602823</v>
      </c>
      <c r="D138" s="22">
        <v>14090838.529999999</v>
      </c>
      <c r="E138" s="22">
        <v>-14680921</v>
      </c>
      <c r="F138" s="22">
        <v>12740.53</v>
      </c>
    </row>
    <row r="139" spans="1:6">
      <c r="A139" s="22" t="s">
        <v>443</v>
      </c>
      <c r="B139" s="22" t="s">
        <v>444</v>
      </c>
      <c r="C139" s="22">
        <v>250972.74</v>
      </c>
      <c r="D139" s="22">
        <v>4542061.84</v>
      </c>
      <c r="E139" s="22">
        <v>-2761629.1</v>
      </c>
      <c r="F139" s="22">
        <v>2031405.48</v>
      </c>
    </row>
    <row r="140" spans="1:6">
      <c r="A140" s="22" t="s">
        <v>445</v>
      </c>
      <c r="B140" s="22" t="s">
        <v>446</v>
      </c>
      <c r="C140" s="22">
        <v>1185317.21</v>
      </c>
      <c r="D140" s="22">
        <v>7668358.4500000002</v>
      </c>
      <c r="E140" s="22">
        <v>-4675686.57</v>
      </c>
      <c r="F140" s="22">
        <v>4177989.09</v>
      </c>
    </row>
    <row r="141" spans="1:6">
      <c r="A141" s="22" t="s">
        <v>447</v>
      </c>
      <c r="B141" s="22" t="s">
        <v>448</v>
      </c>
      <c r="C141" s="22">
        <v>2264814</v>
      </c>
      <c r="D141" s="22">
        <v>3348055.75</v>
      </c>
      <c r="E141" s="22">
        <v>-4899691.75</v>
      </c>
      <c r="F141" s="22">
        <v>713178</v>
      </c>
    </row>
    <row r="142" spans="1:6">
      <c r="A142" s="22" t="s">
        <v>449</v>
      </c>
      <c r="B142" s="22" t="s">
        <v>450</v>
      </c>
      <c r="C142" s="22">
        <v>643676</v>
      </c>
      <c r="D142" s="22">
        <v>0</v>
      </c>
      <c r="E142" s="22">
        <v>-643676</v>
      </c>
      <c r="F142" s="22">
        <v>0</v>
      </c>
    </row>
    <row r="143" spans="1:6">
      <c r="A143" s="22" t="s">
        <v>115</v>
      </c>
      <c r="B143" s="22" t="s">
        <v>116</v>
      </c>
      <c r="C143" s="22">
        <v>687046.72</v>
      </c>
      <c r="D143" s="22">
        <v>17523.72</v>
      </c>
      <c r="E143" s="22">
        <v>-709841.72</v>
      </c>
      <c r="F143" s="22">
        <v>-5271.28</v>
      </c>
    </row>
    <row r="144" spans="1:6">
      <c r="A144" s="22" t="s">
        <v>451</v>
      </c>
      <c r="B144" s="22" t="s">
        <v>452</v>
      </c>
      <c r="C144" s="22">
        <v>10246.08</v>
      </c>
      <c r="D144" s="22">
        <v>288953.3</v>
      </c>
      <c r="E144" s="22">
        <v>0</v>
      </c>
      <c r="F144" s="22">
        <v>299199.38</v>
      </c>
    </row>
    <row r="145" spans="1:6">
      <c r="A145" s="22" t="s">
        <v>453</v>
      </c>
      <c r="B145" s="22" t="s">
        <v>454</v>
      </c>
      <c r="C145" s="22">
        <v>16674.78</v>
      </c>
      <c r="D145" s="22">
        <v>957.76</v>
      </c>
      <c r="E145" s="22">
        <v>-874.78</v>
      </c>
      <c r="F145" s="22">
        <v>16757.759999999998</v>
      </c>
    </row>
    <row r="146" spans="1:6">
      <c r="A146" s="22" t="s">
        <v>455</v>
      </c>
      <c r="B146" s="22" t="s">
        <v>456</v>
      </c>
      <c r="C146" s="22">
        <v>67795</v>
      </c>
      <c r="D146" s="22">
        <v>146930.9</v>
      </c>
      <c r="E146" s="22">
        <v>-214725.9</v>
      </c>
      <c r="F146" s="22">
        <v>0</v>
      </c>
    </row>
    <row r="147" spans="1:6">
      <c r="A147" s="22" t="s">
        <v>457</v>
      </c>
      <c r="B147" s="22" t="s">
        <v>458</v>
      </c>
      <c r="C147" s="22">
        <v>593259</v>
      </c>
      <c r="D147" s="22">
        <v>713513.12</v>
      </c>
      <c r="E147" s="22">
        <v>-1015000</v>
      </c>
      <c r="F147" s="22">
        <v>291772.12</v>
      </c>
    </row>
    <row r="148" spans="1:6">
      <c r="A148" s="22" t="s">
        <v>459</v>
      </c>
      <c r="B148" s="22" t="s">
        <v>460</v>
      </c>
      <c r="C148" s="22">
        <v>413855</v>
      </c>
      <c r="D148" s="22">
        <v>1700163.53</v>
      </c>
      <c r="E148" s="22">
        <v>-1831367.53</v>
      </c>
      <c r="F148" s="22">
        <v>282651</v>
      </c>
    </row>
    <row r="149" spans="1:6">
      <c r="A149" s="22" t="s">
        <v>461</v>
      </c>
      <c r="B149" s="22" t="s">
        <v>462</v>
      </c>
      <c r="C149" s="22">
        <v>205962</v>
      </c>
      <c r="D149" s="22">
        <v>0</v>
      </c>
      <c r="E149" s="22">
        <v>-205962</v>
      </c>
      <c r="F149" s="22">
        <v>0</v>
      </c>
    </row>
    <row r="150" spans="1:6">
      <c r="A150" s="22" t="s">
        <v>463</v>
      </c>
      <c r="B150" s="22" t="s">
        <v>464</v>
      </c>
      <c r="C150" s="22">
        <v>15040</v>
      </c>
      <c r="D150" s="22">
        <v>2006520.19</v>
      </c>
      <c r="E150" s="22">
        <v>-2021560.19</v>
      </c>
      <c r="F150" s="22">
        <v>0</v>
      </c>
    </row>
    <row r="151" spans="1:6">
      <c r="A151" s="22" t="s">
        <v>465</v>
      </c>
      <c r="B151" s="22" t="s">
        <v>466</v>
      </c>
      <c r="C151" s="22">
        <v>42798</v>
      </c>
      <c r="D151" s="22">
        <v>0</v>
      </c>
      <c r="E151" s="22">
        <v>-42213</v>
      </c>
      <c r="F151" s="22">
        <v>585</v>
      </c>
    </row>
    <row r="152" spans="1:6">
      <c r="A152" s="22" t="s">
        <v>467</v>
      </c>
      <c r="B152" s="22" t="s">
        <v>468</v>
      </c>
      <c r="C152" s="22">
        <v>1240142</v>
      </c>
      <c r="D152" s="22">
        <v>22490186.850000001</v>
      </c>
      <c r="E152" s="22">
        <v>-20249827.850000001</v>
      </c>
      <c r="F152" s="22">
        <v>3480501</v>
      </c>
    </row>
    <row r="153" spans="1:6">
      <c r="A153" s="22" t="s">
        <v>469</v>
      </c>
      <c r="B153" s="22" t="s">
        <v>470</v>
      </c>
      <c r="C153" s="22">
        <v>117634</v>
      </c>
      <c r="D153" s="22">
        <v>736165.99</v>
      </c>
      <c r="E153" s="22">
        <v>-841532.99</v>
      </c>
      <c r="F153" s="22">
        <v>12267</v>
      </c>
    </row>
    <row r="154" spans="1:6">
      <c r="A154" s="22" t="s">
        <v>471</v>
      </c>
      <c r="B154" s="22" t="s">
        <v>472</v>
      </c>
      <c r="C154" s="22">
        <v>24219</v>
      </c>
      <c r="D154" s="22">
        <v>4988269.58</v>
      </c>
      <c r="E154" s="22">
        <v>-5012488.58</v>
      </c>
      <c r="F154" s="22">
        <v>0</v>
      </c>
    </row>
    <row r="155" spans="1:6">
      <c r="A155" s="22" t="s">
        <v>473</v>
      </c>
      <c r="B155" s="22" t="s">
        <v>474</v>
      </c>
      <c r="C155" s="22">
        <v>9088393.5500000007</v>
      </c>
      <c r="D155" s="22">
        <v>58523090.700000003</v>
      </c>
      <c r="E155" s="22">
        <v>-51180291.159999996</v>
      </c>
      <c r="F155" s="22">
        <v>16431193.09</v>
      </c>
    </row>
    <row r="156" spans="1:6">
      <c r="A156" s="22" t="s">
        <v>475</v>
      </c>
      <c r="B156" s="22" t="s">
        <v>476</v>
      </c>
      <c r="C156" s="22">
        <v>220500</v>
      </c>
      <c r="D156" s="22">
        <v>0</v>
      </c>
      <c r="E156" s="22">
        <v>-241334</v>
      </c>
      <c r="F156" s="22">
        <v>-20834</v>
      </c>
    </row>
    <row r="157" spans="1:6">
      <c r="A157" s="22" t="s">
        <v>477</v>
      </c>
      <c r="B157" s="22" t="s">
        <v>478</v>
      </c>
      <c r="C157" s="22">
        <v>-1587</v>
      </c>
      <c r="D157" s="22">
        <v>90153.15</v>
      </c>
      <c r="E157" s="22">
        <v>-90153.15</v>
      </c>
      <c r="F157" s="22">
        <v>-1587</v>
      </c>
    </row>
    <row r="158" spans="1:6">
      <c r="A158" s="22" t="s">
        <v>479</v>
      </c>
      <c r="B158" s="22" t="s">
        <v>480</v>
      </c>
      <c r="C158" s="22">
        <v>847844</v>
      </c>
      <c r="D158" s="22">
        <v>1059722</v>
      </c>
      <c r="E158" s="22">
        <v>-1147844</v>
      </c>
      <c r="F158" s="22">
        <v>759722</v>
      </c>
    </row>
    <row r="159" spans="1:6">
      <c r="A159" s="22" t="s">
        <v>481</v>
      </c>
      <c r="B159" s="22" t="s">
        <v>482</v>
      </c>
      <c r="C159" s="22">
        <v>-41678.78</v>
      </c>
      <c r="D159" s="22">
        <v>1041917.8</v>
      </c>
      <c r="E159" s="22">
        <v>-1041917.8</v>
      </c>
      <c r="F159" s="22">
        <v>-41678.78</v>
      </c>
    </row>
    <row r="160" spans="1:6">
      <c r="A160" s="22" t="s">
        <v>483</v>
      </c>
      <c r="B160" s="22" t="s">
        <v>484</v>
      </c>
      <c r="C160" s="22">
        <v>432525</v>
      </c>
      <c r="D160" s="22">
        <v>505545.07</v>
      </c>
      <c r="E160" s="22">
        <v>-938070.07</v>
      </c>
      <c r="F160" s="22">
        <v>0</v>
      </c>
    </row>
    <row r="161" spans="1:6">
      <c r="A161" s="22" t="s">
        <v>485</v>
      </c>
      <c r="B161" s="22" t="s">
        <v>486</v>
      </c>
      <c r="C161" s="22">
        <v>-8168</v>
      </c>
      <c r="D161" s="22">
        <v>3282130.63</v>
      </c>
      <c r="E161" s="22">
        <v>-3170052.02</v>
      </c>
      <c r="F161" s="22">
        <v>103910.61</v>
      </c>
    </row>
    <row r="162" spans="1:6">
      <c r="A162" s="22" t="s">
        <v>487</v>
      </c>
      <c r="B162" s="22" t="s">
        <v>488</v>
      </c>
      <c r="C162" s="22">
        <v>-3649</v>
      </c>
      <c r="D162" s="22">
        <v>3578440.9</v>
      </c>
      <c r="E162" s="22">
        <v>-3578441</v>
      </c>
      <c r="F162" s="22">
        <v>-3649.1</v>
      </c>
    </row>
    <row r="163" spans="1:6">
      <c r="A163" s="22" t="s">
        <v>489</v>
      </c>
      <c r="B163" s="22" t="s">
        <v>490</v>
      </c>
      <c r="C163" s="22">
        <v>114920</v>
      </c>
      <c r="D163" s="22">
        <v>74959.28</v>
      </c>
      <c r="E163" s="22">
        <v>-141650.9</v>
      </c>
      <c r="F163" s="22">
        <v>48228.38</v>
      </c>
    </row>
    <row r="164" spans="1:6">
      <c r="A164" s="22" t="s">
        <v>491</v>
      </c>
      <c r="B164" s="22" t="s">
        <v>492</v>
      </c>
      <c r="C164" s="22">
        <v>-916</v>
      </c>
      <c r="D164" s="22">
        <v>916</v>
      </c>
      <c r="E164" s="22">
        <v>-916</v>
      </c>
      <c r="F164" s="22">
        <v>-916</v>
      </c>
    </row>
    <row r="165" spans="1:6">
      <c r="A165" s="22" t="s">
        <v>493</v>
      </c>
      <c r="B165" s="22" t="s">
        <v>494</v>
      </c>
      <c r="C165" s="22">
        <v>410382</v>
      </c>
      <c r="D165" s="22">
        <v>315649</v>
      </c>
      <c r="E165" s="22">
        <v>-295085</v>
      </c>
      <c r="F165" s="22">
        <v>430946</v>
      </c>
    </row>
    <row r="166" spans="1:6">
      <c r="A166" s="22" t="s">
        <v>495</v>
      </c>
      <c r="B166" s="22" t="s">
        <v>496</v>
      </c>
      <c r="C166" s="22">
        <v>304693</v>
      </c>
      <c r="D166" s="22">
        <v>1006058.05</v>
      </c>
      <c r="E166" s="22">
        <v>-1209847.05</v>
      </c>
      <c r="F166" s="22">
        <v>100904</v>
      </c>
    </row>
    <row r="167" spans="1:6">
      <c r="A167" s="22" t="s">
        <v>497</v>
      </c>
      <c r="B167" s="22" t="s">
        <v>498</v>
      </c>
      <c r="C167" s="22">
        <v>167835.83</v>
      </c>
      <c r="D167" s="22">
        <v>433209</v>
      </c>
      <c r="E167" s="22">
        <v>-273053.57</v>
      </c>
      <c r="F167" s="22">
        <v>327991.26</v>
      </c>
    </row>
    <row r="168" spans="1:6">
      <c r="A168" s="22" t="s">
        <v>499</v>
      </c>
      <c r="B168" s="22" t="s">
        <v>500</v>
      </c>
      <c r="C168" s="22">
        <v>-1102</v>
      </c>
      <c r="D168" s="22">
        <v>1419279.84</v>
      </c>
      <c r="E168" s="22">
        <v>-1419279.84</v>
      </c>
      <c r="F168" s="22">
        <v>-1102</v>
      </c>
    </row>
    <row r="169" spans="1:6">
      <c r="A169" s="22" t="s">
        <v>501</v>
      </c>
      <c r="B169" s="22" t="s">
        <v>502</v>
      </c>
      <c r="C169" s="22">
        <v>45869</v>
      </c>
      <c r="D169" s="22">
        <v>0</v>
      </c>
      <c r="E169" s="22">
        <v>-168555</v>
      </c>
      <c r="F169" s="22">
        <v>-122686</v>
      </c>
    </row>
    <row r="170" spans="1:6">
      <c r="A170" s="22" t="s">
        <v>503</v>
      </c>
      <c r="B170" s="22" t="s">
        <v>504</v>
      </c>
      <c r="C170" s="22">
        <v>974176</v>
      </c>
      <c r="D170" s="22">
        <v>6825434.6100000003</v>
      </c>
      <c r="E170" s="22">
        <v>-6461810.6100000003</v>
      </c>
      <c r="F170" s="22">
        <v>1337800</v>
      </c>
    </row>
    <row r="171" spans="1:6">
      <c r="A171" s="22" t="s">
        <v>505</v>
      </c>
      <c r="B171" s="22" t="s">
        <v>506</v>
      </c>
      <c r="C171" s="22">
        <v>1413097.95</v>
      </c>
      <c r="D171" s="22">
        <v>10512497.220000001</v>
      </c>
      <c r="E171" s="22">
        <v>-9860275.1699999999</v>
      </c>
      <c r="F171" s="22">
        <v>2065320</v>
      </c>
    </row>
    <row r="172" spans="1:6">
      <c r="A172" s="22" t="s">
        <v>507</v>
      </c>
      <c r="B172" s="22" t="s">
        <v>508</v>
      </c>
      <c r="C172" s="22">
        <v>6276517</v>
      </c>
      <c r="D172" s="22">
        <v>63764704.399999999</v>
      </c>
      <c r="E172" s="22">
        <v>-67326442.969999999</v>
      </c>
      <c r="F172" s="22">
        <v>2714778.43</v>
      </c>
    </row>
    <row r="173" spans="1:6">
      <c r="A173" s="22" t="s">
        <v>509</v>
      </c>
      <c r="B173" s="22" t="s">
        <v>510</v>
      </c>
      <c r="C173" s="22">
        <v>22767</v>
      </c>
      <c r="D173" s="22">
        <v>466985</v>
      </c>
      <c r="E173" s="22">
        <v>-466985</v>
      </c>
      <c r="F173" s="22">
        <v>22767</v>
      </c>
    </row>
    <row r="174" spans="1:6">
      <c r="A174" s="22" t="s">
        <v>511</v>
      </c>
      <c r="B174" s="22" t="s">
        <v>512</v>
      </c>
      <c r="C174" s="22">
        <v>17595</v>
      </c>
      <c r="D174" s="22">
        <v>580788.94999999995</v>
      </c>
      <c r="E174" s="22">
        <v>-418464.95</v>
      </c>
      <c r="F174" s="22">
        <v>179919</v>
      </c>
    </row>
    <row r="175" spans="1:6">
      <c r="A175" s="22" t="s">
        <v>513</v>
      </c>
      <c r="B175" s="22" t="s">
        <v>514</v>
      </c>
      <c r="C175" s="22">
        <v>-1533</v>
      </c>
      <c r="D175" s="22">
        <v>180080</v>
      </c>
      <c r="E175" s="22">
        <v>-170000.14</v>
      </c>
      <c r="F175" s="22">
        <v>8546.86</v>
      </c>
    </row>
    <row r="176" spans="1:6">
      <c r="A176" s="22" t="s">
        <v>515</v>
      </c>
      <c r="B176" s="22" t="s">
        <v>516</v>
      </c>
      <c r="C176" s="22">
        <v>-27874</v>
      </c>
      <c r="D176" s="22">
        <v>15503</v>
      </c>
      <c r="E176" s="22">
        <v>0</v>
      </c>
      <c r="F176" s="22">
        <v>-12371</v>
      </c>
    </row>
    <row r="177" spans="1:6">
      <c r="A177" s="22" t="s">
        <v>517</v>
      </c>
      <c r="B177" s="22" t="s">
        <v>518</v>
      </c>
      <c r="C177" s="22">
        <v>-79522.559999999998</v>
      </c>
      <c r="D177" s="22">
        <v>582356</v>
      </c>
      <c r="E177" s="22">
        <v>-502833.44</v>
      </c>
      <c r="F177" s="22">
        <v>0</v>
      </c>
    </row>
    <row r="178" spans="1:6">
      <c r="A178" s="22" t="s">
        <v>519</v>
      </c>
      <c r="B178" s="22" t="s">
        <v>520</v>
      </c>
      <c r="C178" s="22">
        <v>7269560.25</v>
      </c>
      <c r="D178" s="22">
        <v>76688410.599999994</v>
      </c>
      <c r="E178" s="22">
        <v>-56385013.490000002</v>
      </c>
      <c r="F178" s="22">
        <v>27572957.359999999</v>
      </c>
    </row>
    <row r="179" spans="1:6">
      <c r="A179" s="22" t="s">
        <v>521</v>
      </c>
      <c r="B179" s="22" t="s">
        <v>522</v>
      </c>
      <c r="C179" s="22">
        <v>1532995</v>
      </c>
      <c r="D179" s="22">
        <v>1580601.99</v>
      </c>
      <c r="E179" s="22">
        <v>-788249.99</v>
      </c>
      <c r="F179" s="22">
        <v>2325347</v>
      </c>
    </row>
    <row r="180" spans="1:6">
      <c r="A180" s="22" t="s">
        <v>523</v>
      </c>
      <c r="B180" s="22" t="s">
        <v>524</v>
      </c>
      <c r="C180" s="22">
        <v>557159</v>
      </c>
      <c r="D180" s="22">
        <v>622887.13</v>
      </c>
      <c r="E180" s="22">
        <v>0</v>
      </c>
      <c r="F180" s="22">
        <v>1180046.1299999999</v>
      </c>
    </row>
    <row r="181" spans="1:6">
      <c r="A181" s="22" t="s">
        <v>525</v>
      </c>
      <c r="B181" s="22" t="s">
        <v>526</v>
      </c>
      <c r="C181" s="22">
        <v>410782</v>
      </c>
      <c r="D181" s="22">
        <v>5425833.8399999999</v>
      </c>
      <c r="E181" s="22">
        <v>-2892056.24</v>
      </c>
      <c r="F181" s="22">
        <v>2944559.6</v>
      </c>
    </row>
    <row r="182" spans="1:6">
      <c r="A182" s="22" t="s">
        <v>527</v>
      </c>
      <c r="B182" s="22" t="s">
        <v>528</v>
      </c>
      <c r="C182" s="22">
        <v>9506.42</v>
      </c>
      <c r="D182" s="22">
        <v>800048.44</v>
      </c>
      <c r="E182" s="22">
        <v>-794593.58</v>
      </c>
      <c r="F182" s="22">
        <v>14961.28</v>
      </c>
    </row>
    <row r="183" spans="1:6">
      <c r="A183" s="22" t="s">
        <v>529</v>
      </c>
      <c r="B183" s="22" t="s">
        <v>530</v>
      </c>
      <c r="C183" s="22">
        <v>-2847</v>
      </c>
      <c r="D183" s="22">
        <v>397808</v>
      </c>
      <c r="E183" s="22">
        <v>-264033</v>
      </c>
      <c r="F183" s="22">
        <v>130928</v>
      </c>
    </row>
    <row r="184" spans="1:6">
      <c r="A184" s="22" t="s">
        <v>531</v>
      </c>
      <c r="B184" s="22" t="s">
        <v>532</v>
      </c>
      <c r="C184" s="22">
        <v>497694</v>
      </c>
      <c r="D184" s="22">
        <v>4147437.56</v>
      </c>
      <c r="E184" s="22">
        <v>-1411435.12</v>
      </c>
      <c r="F184" s="22">
        <v>3233696.44</v>
      </c>
    </row>
    <row r="185" spans="1:6">
      <c r="A185" s="22" t="s">
        <v>533</v>
      </c>
      <c r="B185" s="22" t="s">
        <v>534</v>
      </c>
      <c r="C185" s="22">
        <v>47665</v>
      </c>
      <c r="D185" s="22">
        <v>6581921.7599999998</v>
      </c>
      <c r="E185" s="22">
        <v>-6581921.7599999998</v>
      </c>
      <c r="F185" s="22">
        <v>47665</v>
      </c>
    </row>
    <row r="186" spans="1:6">
      <c r="A186" s="22" t="s">
        <v>535</v>
      </c>
      <c r="B186" s="22" t="s">
        <v>536</v>
      </c>
      <c r="C186" s="22">
        <v>-2563</v>
      </c>
      <c r="D186" s="22">
        <v>920588.4</v>
      </c>
      <c r="E186" s="22">
        <v>-920588.4</v>
      </c>
      <c r="F186" s="22">
        <v>-2563</v>
      </c>
    </row>
    <row r="187" spans="1:6">
      <c r="A187" s="22" t="s">
        <v>537</v>
      </c>
      <c r="B187" s="22" t="s">
        <v>538</v>
      </c>
      <c r="C187" s="22">
        <v>128311</v>
      </c>
      <c r="D187" s="22">
        <v>1536163.33</v>
      </c>
      <c r="E187" s="22">
        <v>-1413196.36</v>
      </c>
      <c r="F187" s="22">
        <v>251277.97</v>
      </c>
    </row>
    <row r="188" spans="1:6">
      <c r="A188" s="22" t="s">
        <v>539</v>
      </c>
      <c r="B188" s="22" t="s">
        <v>540</v>
      </c>
      <c r="C188" s="22">
        <v>1361738</v>
      </c>
      <c r="D188" s="22">
        <v>22620866.120000001</v>
      </c>
      <c r="E188" s="22">
        <v>-17323101</v>
      </c>
      <c r="F188" s="22">
        <v>6659503.1200000001</v>
      </c>
    </row>
    <row r="189" spans="1:6">
      <c r="A189" s="22" t="s">
        <v>541</v>
      </c>
      <c r="B189" s="22" t="s">
        <v>542</v>
      </c>
      <c r="C189" s="22">
        <v>1131064</v>
      </c>
      <c r="D189" s="22">
        <v>3933486.54</v>
      </c>
      <c r="E189" s="22">
        <v>-3011620.5</v>
      </c>
      <c r="F189" s="22">
        <v>2052930.04</v>
      </c>
    </row>
    <row r="190" spans="1:6">
      <c r="A190" s="22" t="s">
        <v>543</v>
      </c>
      <c r="B190" s="22" t="s">
        <v>544</v>
      </c>
      <c r="C190" s="22">
        <v>-6399</v>
      </c>
      <c r="D190" s="22">
        <v>635801</v>
      </c>
      <c r="E190" s="22">
        <v>-635801</v>
      </c>
      <c r="F190" s="22">
        <v>-6399</v>
      </c>
    </row>
    <row r="191" spans="1:6">
      <c r="A191" s="22" t="s">
        <v>545</v>
      </c>
      <c r="B191" s="22" t="s">
        <v>546</v>
      </c>
      <c r="C191" s="22">
        <v>124775</v>
      </c>
      <c r="D191" s="22">
        <v>296340.78999999998</v>
      </c>
      <c r="E191" s="22">
        <v>-421115.79</v>
      </c>
      <c r="F191" s="22">
        <v>0</v>
      </c>
    </row>
    <row r="192" spans="1:6">
      <c r="A192" s="22" t="s">
        <v>547</v>
      </c>
      <c r="B192" s="22" t="s">
        <v>548</v>
      </c>
      <c r="C192" s="22">
        <v>617121</v>
      </c>
      <c r="D192" s="22">
        <v>8760</v>
      </c>
      <c r="E192" s="22">
        <v>-468410</v>
      </c>
      <c r="F192" s="22">
        <v>157471</v>
      </c>
    </row>
    <row r="193" spans="1:6">
      <c r="A193" s="22" t="s">
        <v>549</v>
      </c>
      <c r="B193" s="22" t="s">
        <v>550</v>
      </c>
      <c r="C193" s="22">
        <v>208086</v>
      </c>
      <c r="D193" s="22">
        <v>45412</v>
      </c>
      <c r="E193" s="22">
        <v>-45412</v>
      </c>
      <c r="F193" s="22">
        <v>208086</v>
      </c>
    </row>
    <row r="194" spans="1:6">
      <c r="A194" s="22" t="s">
        <v>551</v>
      </c>
      <c r="B194" s="22" t="s">
        <v>552</v>
      </c>
      <c r="C194" s="22">
        <v>3342433.2</v>
      </c>
      <c r="D194" s="22">
        <v>15688501.76</v>
      </c>
      <c r="E194" s="22">
        <v>-19119271.739999998</v>
      </c>
      <c r="F194" s="22">
        <v>-88336.78</v>
      </c>
    </row>
    <row r="195" spans="1:6">
      <c r="A195" s="22" t="s">
        <v>553</v>
      </c>
      <c r="B195" s="22" t="s">
        <v>554</v>
      </c>
      <c r="C195" s="22">
        <v>1057413</v>
      </c>
      <c r="D195" s="22">
        <v>9065759.0899999999</v>
      </c>
      <c r="E195" s="22">
        <v>-9061212.0899999999</v>
      </c>
      <c r="F195" s="22">
        <v>1061960</v>
      </c>
    </row>
    <row r="196" spans="1:6">
      <c r="A196" s="22" t="s">
        <v>555</v>
      </c>
      <c r="B196" s="22" t="s">
        <v>556</v>
      </c>
      <c r="C196" s="22">
        <v>1812064</v>
      </c>
      <c r="D196" s="22">
        <v>26163094.440000001</v>
      </c>
      <c r="E196" s="22">
        <v>-10105275.800000001</v>
      </c>
      <c r="F196" s="22">
        <v>17869882.640000001</v>
      </c>
    </row>
    <row r="197" spans="1:6">
      <c r="A197" s="22" t="s">
        <v>557</v>
      </c>
      <c r="B197" s="22" t="s">
        <v>558</v>
      </c>
      <c r="C197" s="22">
        <v>4539156</v>
      </c>
      <c r="D197" s="22">
        <v>35902227.420000002</v>
      </c>
      <c r="E197" s="22">
        <v>-40450214.420000002</v>
      </c>
      <c r="F197" s="22">
        <v>-8831</v>
      </c>
    </row>
    <row r="198" spans="1:6">
      <c r="A198" s="22" t="s">
        <v>559</v>
      </c>
      <c r="B198" s="22" t="s">
        <v>560</v>
      </c>
      <c r="C198" s="22">
        <v>132751</v>
      </c>
      <c r="D198" s="22">
        <v>273351.59999999998</v>
      </c>
      <c r="E198" s="22">
        <v>-406102.6</v>
      </c>
      <c r="F198" s="22">
        <v>0</v>
      </c>
    </row>
    <row r="199" spans="1:6">
      <c r="A199" s="22" t="s">
        <v>561</v>
      </c>
      <c r="B199" s="22" t="s">
        <v>562</v>
      </c>
      <c r="C199" s="22">
        <v>0</v>
      </c>
      <c r="D199" s="22">
        <v>280637.11</v>
      </c>
      <c r="E199" s="22">
        <v>-27427.360000000001</v>
      </c>
      <c r="F199" s="22">
        <v>253209.75</v>
      </c>
    </row>
    <row r="200" spans="1:6">
      <c r="A200" s="22" t="s">
        <v>563</v>
      </c>
      <c r="B200" s="22" t="s">
        <v>564</v>
      </c>
      <c r="C200" s="22">
        <v>-2242</v>
      </c>
      <c r="D200" s="22">
        <v>297728.68</v>
      </c>
      <c r="E200" s="22">
        <v>-293757.68</v>
      </c>
      <c r="F200" s="22">
        <v>1729</v>
      </c>
    </row>
    <row r="201" spans="1:6">
      <c r="A201" s="22" t="s">
        <v>565</v>
      </c>
      <c r="B201" s="22" t="s">
        <v>566</v>
      </c>
      <c r="C201" s="22">
        <v>-1849</v>
      </c>
      <c r="D201" s="22">
        <v>889936.52</v>
      </c>
      <c r="E201" s="22">
        <v>-889936.52</v>
      </c>
      <c r="F201" s="22">
        <v>-1849</v>
      </c>
    </row>
    <row r="202" spans="1:6">
      <c r="A202" s="22" t="s">
        <v>567</v>
      </c>
      <c r="B202" s="22" t="s">
        <v>568</v>
      </c>
      <c r="C202" s="22">
        <v>-1699</v>
      </c>
      <c r="D202" s="22">
        <v>125212.75</v>
      </c>
      <c r="E202" s="22">
        <v>-125212.75</v>
      </c>
      <c r="F202" s="22">
        <v>-1699</v>
      </c>
    </row>
    <row r="203" spans="1:6">
      <c r="A203" s="22" t="s">
        <v>569</v>
      </c>
      <c r="B203" s="22" t="s">
        <v>570</v>
      </c>
      <c r="C203" s="22">
        <v>331742</v>
      </c>
      <c r="D203" s="22">
        <v>0</v>
      </c>
      <c r="E203" s="22">
        <v>-331742</v>
      </c>
      <c r="F203" s="22">
        <v>0</v>
      </c>
    </row>
    <row r="204" spans="1:6">
      <c r="A204" s="22" t="s">
        <v>571</v>
      </c>
      <c r="B204" s="22" t="s">
        <v>572</v>
      </c>
      <c r="C204" s="22">
        <v>3803</v>
      </c>
      <c r="D204" s="22">
        <v>6395965.1200000001</v>
      </c>
      <c r="E204" s="22">
        <v>-4300000</v>
      </c>
      <c r="F204" s="22">
        <v>2099768.12</v>
      </c>
    </row>
    <row r="205" spans="1:6">
      <c r="A205" s="22" t="s">
        <v>573</v>
      </c>
      <c r="B205" s="22" t="s">
        <v>574</v>
      </c>
      <c r="C205" s="22">
        <v>41204</v>
      </c>
      <c r="D205" s="22">
        <v>1760280</v>
      </c>
      <c r="E205" s="22">
        <v>-1810824</v>
      </c>
      <c r="F205" s="22">
        <v>-9340</v>
      </c>
    </row>
    <row r="206" spans="1:6">
      <c r="A206" s="22" t="s">
        <v>575</v>
      </c>
      <c r="B206" s="22" t="s">
        <v>576</v>
      </c>
      <c r="C206" s="22">
        <v>-1849</v>
      </c>
      <c r="D206" s="22">
        <v>214564.18</v>
      </c>
      <c r="E206" s="22">
        <v>-214564.18</v>
      </c>
      <c r="F206" s="22">
        <v>-1849</v>
      </c>
    </row>
    <row r="207" spans="1:6">
      <c r="A207" s="22" t="s">
        <v>577</v>
      </c>
      <c r="B207" s="22" t="s">
        <v>578</v>
      </c>
      <c r="C207" s="22">
        <v>117822</v>
      </c>
      <c r="D207" s="22">
        <v>547713.06999999995</v>
      </c>
      <c r="E207" s="22">
        <v>-466856.07</v>
      </c>
      <c r="F207" s="22">
        <v>198679</v>
      </c>
    </row>
    <row r="208" spans="1:6">
      <c r="A208" s="22" t="s">
        <v>579</v>
      </c>
      <c r="B208" s="22" t="s">
        <v>580</v>
      </c>
      <c r="C208" s="22">
        <v>7953794</v>
      </c>
      <c r="D208" s="22">
        <v>117862812.17</v>
      </c>
      <c r="E208" s="22">
        <v>-120391496.90000001</v>
      </c>
      <c r="F208" s="22">
        <v>5425109.2699999996</v>
      </c>
    </row>
    <row r="209" spans="1:6">
      <c r="A209" s="22" t="s">
        <v>581</v>
      </c>
      <c r="B209" s="22" t="s">
        <v>582</v>
      </c>
      <c r="C209" s="22">
        <v>201362</v>
      </c>
      <c r="D209" s="22">
        <v>2459352.69</v>
      </c>
      <c r="E209" s="22">
        <v>-2015434.69</v>
      </c>
      <c r="F209" s="22">
        <v>645280</v>
      </c>
    </row>
    <row r="210" spans="1:6">
      <c r="A210" s="22" t="s">
        <v>583</v>
      </c>
      <c r="B210" s="22" t="s">
        <v>584</v>
      </c>
      <c r="C210" s="22">
        <v>1023514.88</v>
      </c>
      <c r="D210" s="22">
        <v>3718603.25</v>
      </c>
      <c r="E210" s="22">
        <v>-3005484.29</v>
      </c>
      <c r="F210" s="22">
        <v>1736633.84</v>
      </c>
    </row>
    <row r="211" spans="1:6">
      <c r="A211" s="22" t="s">
        <v>585</v>
      </c>
      <c r="B211" s="22" t="s">
        <v>586</v>
      </c>
      <c r="C211" s="22">
        <v>18653</v>
      </c>
      <c r="D211" s="22">
        <v>514464.6</v>
      </c>
      <c r="E211" s="22">
        <v>-512952.6</v>
      </c>
      <c r="F211" s="22">
        <v>20165</v>
      </c>
    </row>
    <row r="212" spans="1:6">
      <c r="A212" s="22" t="s">
        <v>587</v>
      </c>
      <c r="B212" s="22" t="s">
        <v>588</v>
      </c>
      <c r="C212" s="22">
        <v>2008866</v>
      </c>
      <c r="D212" s="22">
        <v>815239.62</v>
      </c>
      <c r="E212" s="22">
        <v>-2824105.62</v>
      </c>
      <c r="F212" s="22">
        <v>0</v>
      </c>
    </row>
    <row r="213" spans="1:6">
      <c r="A213" s="22" t="s">
        <v>589</v>
      </c>
      <c r="B213" s="22" t="s">
        <v>590</v>
      </c>
      <c r="C213" s="22">
        <v>145379</v>
      </c>
      <c r="D213" s="22">
        <v>7480782.8200000003</v>
      </c>
      <c r="E213" s="22">
        <v>-3673915.82</v>
      </c>
      <c r="F213" s="22">
        <v>3952246</v>
      </c>
    </row>
    <row r="214" spans="1:6">
      <c r="A214" s="22" t="s">
        <v>591</v>
      </c>
      <c r="B214" s="22" t="s">
        <v>592</v>
      </c>
      <c r="C214" s="22">
        <v>-3341</v>
      </c>
      <c r="D214" s="22">
        <v>3844</v>
      </c>
      <c r="E214" s="22">
        <v>-3844</v>
      </c>
      <c r="F214" s="22">
        <v>-3341</v>
      </c>
    </row>
    <row r="215" spans="1:6">
      <c r="A215" s="22" t="s">
        <v>593</v>
      </c>
      <c r="B215" s="22" t="s">
        <v>594</v>
      </c>
      <c r="C215" s="22">
        <v>-1715</v>
      </c>
      <c r="D215" s="22">
        <v>11494</v>
      </c>
      <c r="E215" s="22">
        <v>-11494</v>
      </c>
      <c r="F215" s="22">
        <v>-1715</v>
      </c>
    </row>
    <row r="216" spans="1:6">
      <c r="A216" s="22" t="s">
        <v>595</v>
      </c>
      <c r="B216" s="22" t="s">
        <v>596</v>
      </c>
      <c r="C216" s="22">
        <v>1053096</v>
      </c>
      <c r="D216" s="22">
        <v>0</v>
      </c>
      <c r="E216" s="22">
        <v>-1053096</v>
      </c>
      <c r="F216" s="22">
        <v>0</v>
      </c>
    </row>
    <row r="217" spans="1:6">
      <c r="A217" s="22" t="s">
        <v>597</v>
      </c>
      <c r="B217" s="22" t="s">
        <v>598</v>
      </c>
      <c r="C217" s="22">
        <v>-6340</v>
      </c>
      <c r="D217" s="22">
        <v>668942</v>
      </c>
      <c r="E217" s="22">
        <v>0</v>
      </c>
      <c r="F217" s="22">
        <v>662602</v>
      </c>
    </row>
    <row r="218" spans="1:6">
      <c r="A218" s="22" t="s">
        <v>599</v>
      </c>
      <c r="B218" s="22" t="s">
        <v>600</v>
      </c>
      <c r="C218" s="22">
        <v>54608</v>
      </c>
      <c r="D218" s="22">
        <v>48778</v>
      </c>
      <c r="E218" s="22">
        <v>-55610</v>
      </c>
      <c r="F218" s="22">
        <v>47776</v>
      </c>
    </row>
    <row r="219" spans="1:6">
      <c r="A219" s="22" t="s">
        <v>601</v>
      </c>
      <c r="B219" s="22" t="s">
        <v>602</v>
      </c>
      <c r="C219" s="22">
        <v>10166</v>
      </c>
      <c r="D219" s="22">
        <v>284350.5</v>
      </c>
      <c r="E219" s="22">
        <v>-284835</v>
      </c>
      <c r="F219" s="22">
        <v>9681.5</v>
      </c>
    </row>
    <row r="220" spans="1:6">
      <c r="A220" s="22" t="s">
        <v>603</v>
      </c>
      <c r="B220" s="22" t="s">
        <v>604</v>
      </c>
      <c r="C220" s="22">
        <v>-7594</v>
      </c>
      <c r="D220" s="22">
        <v>203405</v>
      </c>
      <c r="E220" s="22">
        <v>-150000</v>
      </c>
      <c r="F220" s="22">
        <v>45811</v>
      </c>
    </row>
    <row r="221" spans="1:6">
      <c r="A221" s="22" t="s">
        <v>605</v>
      </c>
      <c r="B221" s="22" t="s">
        <v>606</v>
      </c>
      <c r="C221" s="22">
        <v>32212</v>
      </c>
      <c r="D221" s="22">
        <v>44842.84</v>
      </c>
      <c r="E221" s="22">
        <v>-43691</v>
      </c>
      <c r="F221" s="22">
        <v>33363.839999999997</v>
      </c>
    </row>
    <row r="222" spans="1:6">
      <c r="A222" s="22" t="s">
        <v>607</v>
      </c>
      <c r="B222" s="22" t="s">
        <v>608</v>
      </c>
      <c r="C222" s="22">
        <v>132751</v>
      </c>
      <c r="D222" s="22">
        <v>1609401.48</v>
      </c>
      <c r="E222" s="22">
        <v>-1742152.48</v>
      </c>
      <c r="F222" s="22">
        <v>0</v>
      </c>
    </row>
    <row r="223" spans="1:6">
      <c r="A223" s="22" t="s">
        <v>609</v>
      </c>
      <c r="B223" s="22" t="s">
        <v>610</v>
      </c>
      <c r="C223" s="22">
        <v>334286</v>
      </c>
      <c r="D223" s="22">
        <v>590786.19999999995</v>
      </c>
      <c r="E223" s="22">
        <v>-931143.2</v>
      </c>
      <c r="F223" s="22">
        <v>-6071</v>
      </c>
    </row>
    <row r="224" spans="1:6">
      <c r="A224" s="22" t="s">
        <v>611</v>
      </c>
      <c r="B224" s="22" t="s">
        <v>612</v>
      </c>
      <c r="C224" s="22">
        <v>58049</v>
      </c>
      <c r="D224" s="22">
        <v>39301.58</v>
      </c>
      <c r="E224" s="22">
        <v>-97350.58</v>
      </c>
      <c r="F224" s="22">
        <v>0</v>
      </c>
    </row>
    <row r="225" spans="1:6">
      <c r="A225" s="22" t="s">
        <v>613</v>
      </c>
      <c r="B225" s="22" t="s">
        <v>614</v>
      </c>
      <c r="C225" s="22">
        <v>-589</v>
      </c>
      <c r="D225" s="22">
        <v>1419182</v>
      </c>
      <c r="E225" s="22">
        <v>-1419182</v>
      </c>
      <c r="F225" s="22">
        <v>-589</v>
      </c>
    </row>
    <row r="226" spans="1:6">
      <c r="A226" s="22" t="s">
        <v>615</v>
      </c>
      <c r="B226" s="22" t="s">
        <v>616</v>
      </c>
      <c r="C226" s="22">
        <v>86918</v>
      </c>
      <c r="D226" s="22">
        <v>0</v>
      </c>
      <c r="E226" s="22">
        <v>-88417</v>
      </c>
      <c r="F226" s="22">
        <v>-1499</v>
      </c>
    </row>
    <row r="227" spans="1:6">
      <c r="A227" s="22" t="s">
        <v>617</v>
      </c>
      <c r="B227" s="22" t="s">
        <v>618</v>
      </c>
      <c r="C227" s="22">
        <v>134619</v>
      </c>
      <c r="D227" s="22">
        <v>644464.15</v>
      </c>
      <c r="E227" s="22">
        <v>-130000</v>
      </c>
      <c r="F227" s="22">
        <v>649083.15</v>
      </c>
    </row>
    <row r="228" spans="1:6">
      <c r="A228" s="22" t="s">
        <v>619</v>
      </c>
      <c r="B228" s="22" t="s">
        <v>620</v>
      </c>
      <c r="C228" s="22">
        <v>-1760</v>
      </c>
      <c r="D228" s="22">
        <v>12879298.859999999</v>
      </c>
      <c r="E228" s="22">
        <v>-12879298.859999999</v>
      </c>
      <c r="F228" s="22">
        <v>-1760</v>
      </c>
    </row>
    <row r="229" spans="1:6">
      <c r="A229" s="22" t="s">
        <v>621</v>
      </c>
      <c r="B229" s="22" t="s">
        <v>622</v>
      </c>
      <c r="C229" s="22">
        <v>-17330243</v>
      </c>
      <c r="D229" s="22">
        <v>72688321.230000004</v>
      </c>
      <c r="E229" s="22">
        <v>-55355960</v>
      </c>
      <c r="F229" s="22">
        <v>2118.23</v>
      </c>
    </row>
    <row r="230" spans="1:6">
      <c r="A230" s="22" t="s">
        <v>623</v>
      </c>
      <c r="B230" s="22" t="s">
        <v>624</v>
      </c>
      <c r="C230" s="22">
        <v>18728</v>
      </c>
      <c r="D230" s="22">
        <v>1050438.18</v>
      </c>
      <c r="E230" s="22">
        <v>-428284.56</v>
      </c>
      <c r="F230" s="22">
        <v>640881.62</v>
      </c>
    </row>
    <row r="231" spans="1:6">
      <c r="A231" s="22" t="s">
        <v>625</v>
      </c>
      <c r="B231" s="22" t="s">
        <v>626</v>
      </c>
      <c r="C231" s="22">
        <v>30065</v>
      </c>
      <c r="D231" s="22">
        <v>0</v>
      </c>
      <c r="E231" s="22">
        <v>-30931</v>
      </c>
      <c r="F231" s="22">
        <v>-866</v>
      </c>
    </row>
    <row r="232" spans="1:6">
      <c r="A232" s="22" t="s">
        <v>627</v>
      </c>
      <c r="B232" s="22" t="s">
        <v>628</v>
      </c>
      <c r="C232" s="22">
        <v>253150</v>
      </c>
      <c r="D232" s="22">
        <v>283936.21000000002</v>
      </c>
      <c r="E232" s="22">
        <v>0</v>
      </c>
      <c r="F232" s="22">
        <v>537086.21</v>
      </c>
    </row>
    <row r="233" spans="1:6">
      <c r="A233" s="22" t="s">
        <v>629</v>
      </c>
      <c r="B233" s="22" t="s">
        <v>630</v>
      </c>
      <c r="C233" s="22">
        <v>18066</v>
      </c>
      <c r="D233" s="22">
        <v>104383.94</v>
      </c>
      <c r="E233" s="22">
        <v>-78279.94</v>
      </c>
      <c r="F233" s="22">
        <v>44170</v>
      </c>
    </row>
    <row r="234" spans="1:6">
      <c r="A234" s="22" t="s">
        <v>631</v>
      </c>
      <c r="B234" s="22" t="s">
        <v>632</v>
      </c>
      <c r="C234" s="22">
        <v>0</v>
      </c>
      <c r="D234" s="22">
        <v>24215</v>
      </c>
      <c r="E234" s="22">
        <v>-32415</v>
      </c>
      <c r="F234" s="22">
        <v>-8200</v>
      </c>
    </row>
    <row r="235" spans="1:6">
      <c r="A235" s="22" t="s">
        <v>633</v>
      </c>
      <c r="B235" s="22" t="s">
        <v>634</v>
      </c>
      <c r="C235" s="22">
        <v>110432.65</v>
      </c>
      <c r="D235" s="22">
        <v>1460005.28</v>
      </c>
      <c r="E235" s="22">
        <v>-1460005.28</v>
      </c>
      <c r="F235" s="22">
        <v>110432.65</v>
      </c>
    </row>
    <row r="236" spans="1:6">
      <c r="A236" s="22" t="s">
        <v>635</v>
      </c>
      <c r="B236" s="22" t="s">
        <v>636</v>
      </c>
      <c r="C236" s="22">
        <v>321059</v>
      </c>
      <c r="D236" s="22">
        <v>597051.77</v>
      </c>
      <c r="E236" s="22">
        <v>-423721.77</v>
      </c>
      <c r="F236" s="22">
        <v>494389</v>
      </c>
    </row>
    <row r="237" spans="1:6">
      <c r="A237" s="22" t="s">
        <v>637</v>
      </c>
      <c r="B237" s="22" t="s">
        <v>638</v>
      </c>
      <c r="C237" s="22">
        <v>37577</v>
      </c>
      <c r="D237" s="22">
        <v>285439</v>
      </c>
      <c r="E237" s="22">
        <v>-323016</v>
      </c>
      <c r="F237" s="22">
        <v>0</v>
      </c>
    </row>
    <row r="238" spans="1:6">
      <c r="A238" s="22" t="s">
        <v>639</v>
      </c>
      <c r="B238" s="22" t="s">
        <v>640</v>
      </c>
      <c r="C238" s="22">
        <v>1164516</v>
      </c>
      <c r="D238" s="22">
        <v>944538.88</v>
      </c>
      <c r="E238" s="22">
        <v>-1980191.88</v>
      </c>
      <c r="F238" s="22">
        <v>128863</v>
      </c>
    </row>
    <row r="239" spans="1:6">
      <c r="A239" s="22" t="s">
        <v>641</v>
      </c>
      <c r="B239" s="22" t="s">
        <v>642</v>
      </c>
      <c r="C239" s="22">
        <v>1058990</v>
      </c>
      <c r="D239" s="22">
        <v>76679711.859999999</v>
      </c>
      <c r="E239" s="22">
        <v>-77286466.040000007</v>
      </c>
      <c r="F239" s="22">
        <v>452235.82</v>
      </c>
    </row>
    <row r="240" spans="1:6">
      <c r="A240" s="22" t="s">
        <v>643</v>
      </c>
      <c r="B240" s="22" t="s">
        <v>644</v>
      </c>
      <c r="C240" s="22">
        <v>-1840</v>
      </c>
      <c r="D240" s="22">
        <v>1664672.93</v>
      </c>
      <c r="E240" s="22">
        <v>-1665767.39</v>
      </c>
      <c r="F240" s="22">
        <v>-2934.46</v>
      </c>
    </row>
    <row r="241" spans="1:6">
      <c r="A241" s="22" t="s">
        <v>645</v>
      </c>
      <c r="B241" s="22" t="s">
        <v>646</v>
      </c>
      <c r="C241" s="22">
        <v>108397</v>
      </c>
      <c r="D241" s="22">
        <v>178698.8</v>
      </c>
      <c r="E241" s="22">
        <v>-287095.8</v>
      </c>
      <c r="F241" s="22">
        <v>0</v>
      </c>
    </row>
    <row r="242" spans="1:6">
      <c r="A242" s="22" t="s">
        <v>647</v>
      </c>
      <c r="B242" s="22" t="s">
        <v>648</v>
      </c>
      <c r="C242" s="22">
        <v>131544</v>
      </c>
      <c r="D242" s="22">
        <v>0</v>
      </c>
      <c r="E242" s="22">
        <v>-131544</v>
      </c>
      <c r="F242" s="22">
        <v>0</v>
      </c>
    </row>
    <row r="243" spans="1:6">
      <c r="A243" s="22" t="s">
        <v>649</v>
      </c>
      <c r="B243" s="22" t="s">
        <v>650</v>
      </c>
      <c r="C243" s="22">
        <v>1619033</v>
      </c>
      <c r="D243" s="22">
        <v>5054201.63</v>
      </c>
      <c r="E243" s="22">
        <v>-4766396.2</v>
      </c>
      <c r="F243" s="22">
        <v>1906838.43</v>
      </c>
    </row>
    <row r="244" spans="1:6">
      <c r="A244" s="22" t="s">
        <v>651</v>
      </c>
      <c r="B244" s="22" t="s">
        <v>652</v>
      </c>
      <c r="C244" s="22">
        <v>-6352</v>
      </c>
      <c r="D244" s="22">
        <v>101826.9</v>
      </c>
      <c r="E244" s="22">
        <v>-101826.9</v>
      </c>
      <c r="F244" s="22">
        <v>-6352</v>
      </c>
    </row>
    <row r="245" spans="1:6">
      <c r="A245" s="22" t="s">
        <v>653</v>
      </c>
      <c r="B245" s="22" t="s">
        <v>654</v>
      </c>
      <c r="C245" s="22">
        <v>0</v>
      </c>
      <c r="D245" s="22">
        <v>8320</v>
      </c>
      <c r="E245" s="22">
        <v>-8320</v>
      </c>
      <c r="F245" s="22">
        <v>0</v>
      </c>
    </row>
    <row r="246" spans="1:6">
      <c r="A246" s="22" t="s">
        <v>655</v>
      </c>
      <c r="B246" s="22" t="s">
        <v>656</v>
      </c>
      <c r="C246" s="22">
        <v>5103263</v>
      </c>
      <c r="D246" s="22">
        <v>8465676.3200000003</v>
      </c>
      <c r="E246" s="22">
        <v>-13572315.32</v>
      </c>
      <c r="F246" s="22">
        <v>-3376</v>
      </c>
    </row>
    <row r="247" spans="1:6">
      <c r="A247" s="22" t="s">
        <v>657</v>
      </c>
      <c r="B247" s="22" t="s">
        <v>658</v>
      </c>
      <c r="C247" s="22">
        <v>195559</v>
      </c>
      <c r="D247" s="22">
        <v>8960627.7799999993</v>
      </c>
      <c r="E247" s="22">
        <v>-9000442.5800000001</v>
      </c>
      <c r="F247" s="22">
        <v>155744.20000000001</v>
      </c>
    </row>
    <row r="248" spans="1:6">
      <c r="A248" s="22" t="s">
        <v>659</v>
      </c>
      <c r="B248" s="22" t="s">
        <v>660</v>
      </c>
      <c r="C248" s="22">
        <v>23257.599999999999</v>
      </c>
      <c r="D248" s="22">
        <v>303887.96000000002</v>
      </c>
      <c r="E248" s="22">
        <v>-63180.92</v>
      </c>
      <c r="F248" s="22">
        <v>263964.64</v>
      </c>
    </row>
    <row r="249" spans="1:6">
      <c r="A249" s="22" t="s">
        <v>661</v>
      </c>
      <c r="B249" s="22" t="s">
        <v>662</v>
      </c>
      <c r="C249" s="22">
        <v>0</v>
      </c>
      <c r="D249" s="22">
        <v>0</v>
      </c>
      <c r="E249" s="22">
        <v>-8927</v>
      </c>
      <c r="F249" s="22">
        <v>-8927</v>
      </c>
    </row>
    <row r="250" spans="1:6">
      <c r="A250" s="22" t="s">
        <v>663</v>
      </c>
      <c r="B250" s="22" t="s">
        <v>664</v>
      </c>
      <c r="C250" s="22">
        <v>2988322</v>
      </c>
      <c r="D250" s="22">
        <v>1441135</v>
      </c>
      <c r="E250" s="22">
        <v>-1574820</v>
      </c>
      <c r="F250" s="22">
        <v>2854637</v>
      </c>
    </row>
    <row r="251" spans="1:6">
      <c r="A251" s="22" t="s">
        <v>665</v>
      </c>
      <c r="B251" s="22" t="s">
        <v>666</v>
      </c>
      <c r="C251" s="22">
        <v>997970</v>
      </c>
      <c r="D251" s="22">
        <v>2282182.98</v>
      </c>
      <c r="E251" s="22">
        <v>-2853272.98</v>
      </c>
      <c r="F251" s="22">
        <v>426880</v>
      </c>
    </row>
    <row r="252" spans="1:6">
      <c r="A252" s="22" t="s">
        <v>667</v>
      </c>
      <c r="B252" s="22" t="s">
        <v>668</v>
      </c>
      <c r="C252" s="22">
        <v>354988</v>
      </c>
      <c r="D252" s="22">
        <v>1271548.29</v>
      </c>
      <c r="E252" s="22">
        <v>-1631156.29</v>
      </c>
      <c r="F252" s="22">
        <v>-4620</v>
      </c>
    </row>
    <row r="253" spans="1:6">
      <c r="A253" s="22" t="s">
        <v>669</v>
      </c>
      <c r="B253" s="22" t="s">
        <v>670</v>
      </c>
      <c r="C253" s="22">
        <v>418863</v>
      </c>
      <c r="D253" s="22">
        <v>3552307.63</v>
      </c>
      <c r="E253" s="22">
        <v>-3606337</v>
      </c>
      <c r="F253" s="22">
        <v>364833.63</v>
      </c>
    </row>
    <row r="254" spans="1:6">
      <c r="A254" s="22" t="s">
        <v>120</v>
      </c>
      <c r="B254" s="22" t="s">
        <v>121</v>
      </c>
      <c r="C254" s="22">
        <v>143923</v>
      </c>
      <c r="D254" s="22">
        <v>0</v>
      </c>
      <c r="E254" s="22">
        <v>-139448</v>
      </c>
      <c r="F254" s="22">
        <v>4475</v>
      </c>
    </row>
    <row r="255" spans="1:6">
      <c r="A255" s="22" t="s">
        <v>671</v>
      </c>
      <c r="B255" s="22" t="s">
        <v>672</v>
      </c>
      <c r="C255" s="22">
        <v>1300736</v>
      </c>
      <c r="D255" s="22">
        <v>8404400.4700000007</v>
      </c>
      <c r="E255" s="22">
        <v>-6070390.04</v>
      </c>
      <c r="F255" s="22">
        <v>3634746.43</v>
      </c>
    </row>
    <row r="256" spans="1:6">
      <c r="A256" s="22" t="s">
        <v>673</v>
      </c>
      <c r="B256" s="22" t="s">
        <v>674</v>
      </c>
      <c r="C256" s="22">
        <v>39098</v>
      </c>
      <c r="D256" s="22">
        <v>2191</v>
      </c>
      <c r="E256" s="22">
        <v>-1475</v>
      </c>
      <c r="F256" s="22">
        <v>39814</v>
      </c>
    </row>
    <row r="257" spans="1:6">
      <c r="A257" s="22" t="s">
        <v>675</v>
      </c>
      <c r="B257" s="22" t="s">
        <v>676</v>
      </c>
      <c r="C257" s="22">
        <v>136568</v>
      </c>
      <c r="D257" s="22">
        <v>1570952.04</v>
      </c>
      <c r="E257" s="22">
        <v>-1707809.04</v>
      </c>
      <c r="F257" s="22">
        <v>-289</v>
      </c>
    </row>
    <row r="258" spans="1:6">
      <c r="A258" s="22" t="s">
        <v>677</v>
      </c>
      <c r="B258" s="22" t="s">
        <v>678</v>
      </c>
      <c r="C258" s="22">
        <v>1587805</v>
      </c>
      <c r="D258" s="22">
        <v>15422733.720000001</v>
      </c>
      <c r="E258" s="22">
        <v>-16690007.57</v>
      </c>
      <c r="F258" s="22">
        <v>320531.15000000002</v>
      </c>
    </row>
    <row r="259" spans="1:6">
      <c r="A259" s="22" t="s">
        <v>679</v>
      </c>
      <c r="B259" s="22" t="s">
        <v>680</v>
      </c>
      <c r="C259" s="22">
        <v>132751</v>
      </c>
      <c r="D259" s="22">
        <v>52392</v>
      </c>
      <c r="E259" s="22">
        <v>-185143</v>
      </c>
      <c r="F259" s="22">
        <v>0</v>
      </c>
    </row>
    <row r="260" spans="1:6">
      <c r="A260" s="22" t="s">
        <v>681</v>
      </c>
      <c r="B260" s="22" t="s">
        <v>682</v>
      </c>
      <c r="C260" s="22">
        <v>-2294</v>
      </c>
      <c r="D260" s="22">
        <v>1638390.42</v>
      </c>
      <c r="E260" s="22">
        <v>-1638390.42</v>
      </c>
      <c r="F260" s="22">
        <v>-2294</v>
      </c>
    </row>
    <row r="261" spans="1:6">
      <c r="A261" s="22" t="s">
        <v>683</v>
      </c>
      <c r="B261" s="22" t="s">
        <v>684</v>
      </c>
      <c r="C261" s="22">
        <v>26034</v>
      </c>
      <c r="D261" s="22">
        <v>9750</v>
      </c>
      <c r="E261" s="22">
        <v>-35784</v>
      </c>
      <c r="F261" s="22">
        <v>0</v>
      </c>
    </row>
    <row r="262" spans="1:6">
      <c r="A262" s="22" t="s">
        <v>685</v>
      </c>
      <c r="B262" s="22" t="s">
        <v>686</v>
      </c>
      <c r="C262" s="22">
        <v>135419</v>
      </c>
      <c r="D262" s="22">
        <v>1293172</v>
      </c>
      <c r="E262" s="22">
        <v>-1432686</v>
      </c>
      <c r="F262" s="22">
        <v>-4095</v>
      </c>
    </row>
    <row r="263" spans="1:6">
      <c r="A263" s="22" t="s">
        <v>687</v>
      </c>
      <c r="B263" s="22" t="s">
        <v>688</v>
      </c>
      <c r="C263" s="22">
        <v>36576928</v>
      </c>
      <c r="D263" s="22">
        <v>411852485.79000002</v>
      </c>
      <c r="E263" s="22">
        <v>-361393198.05000001</v>
      </c>
      <c r="F263" s="22">
        <v>87036215.739999995</v>
      </c>
    </row>
    <row r="264" spans="1:6">
      <c r="A264" s="22" t="s">
        <v>689</v>
      </c>
      <c r="B264" s="22" t="s">
        <v>690</v>
      </c>
      <c r="C264" s="22">
        <v>-9604</v>
      </c>
      <c r="D264" s="22">
        <v>686790.18</v>
      </c>
      <c r="E264" s="22">
        <v>-686790.18</v>
      </c>
      <c r="F264" s="22">
        <v>-9604</v>
      </c>
    </row>
    <row r="265" spans="1:6">
      <c r="A265" s="22" t="s">
        <v>691</v>
      </c>
      <c r="B265" s="22" t="s">
        <v>692</v>
      </c>
      <c r="C265" s="22">
        <v>112980</v>
      </c>
      <c r="D265" s="22">
        <v>56035.839999999997</v>
      </c>
      <c r="E265" s="22">
        <v>-94702</v>
      </c>
      <c r="F265" s="22">
        <v>74313.84</v>
      </c>
    </row>
    <row r="266" spans="1:6">
      <c r="A266" s="22" t="s">
        <v>693</v>
      </c>
      <c r="B266" s="22" t="s">
        <v>694</v>
      </c>
      <c r="C266" s="22">
        <v>298474.39</v>
      </c>
      <c r="D266" s="22">
        <v>1897.03</v>
      </c>
      <c r="E266" s="22">
        <v>-202338.52</v>
      </c>
      <c r="F266" s="22">
        <v>98032.9</v>
      </c>
    </row>
    <row r="267" spans="1:6">
      <c r="A267" s="22" t="s">
        <v>695</v>
      </c>
      <c r="B267" s="22" t="s">
        <v>696</v>
      </c>
      <c r="C267" s="22">
        <v>-17092</v>
      </c>
      <c r="D267" s="22">
        <v>4471925.88</v>
      </c>
      <c r="E267" s="22">
        <v>-3634329.88</v>
      </c>
      <c r="F267" s="22">
        <v>820504</v>
      </c>
    </row>
    <row r="268" spans="1:6">
      <c r="A268" s="22" t="s">
        <v>697</v>
      </c>
      <c r="B268" s="22" t="s">
        <v>698</v>
      </c>
      <c r="C268" s="22">
        <v>88443</v>
      </c>
      <c r="D268" s="22">
        <v>1137948.83</v>
      </c>
      <c r="E268" s="22">
        <v>-696449.83</v>
      </c>
      <c r="F268" s="22">
        <v>529942</v>
      </c>
    </row>
    <row r="269" spans="1:6">
      <c r="A269" s="22" t="s">
        <v>699</v>
      </c>
      <c r="B269" s="22" t="s">
        <v>700</v>
      </c>
      <c r="C269" s="22">
        <v>572994</v>
      </c>
      <c r="D269" s="22">
        <v>332065.8</v>
      </c>
      <c r="E269" s="22">
        <v>-546257</v>
      </c>
      <c r="F269" s="22">
        <v>358802.8</v>
      </c>
    </row>
    <row r="270" spans="1:6">
      <c r="A270" s="22" t="s">
        <v>701</v>
      </c>
      <c r="B270" s="22" t="s">
        <v>702</v>
      </c>
      <c r="C270" s="22">
        <v>345847.03999999998</v>
      </c>
      <c r="D270" s="22">
        <v>2536732.48</v>
      </c>
      <c r="E270" s="22">
        <v>-1783003.44</v>
      </c>
      <c r="F270" s="22">
        <v>1099576.08</v>
      </c>
    </row>
    <row r="271" spans="1:6">
      <c r="A271" s="22" t="s">
        <v>703</v>
      </c>
      <c r="B271" s="22" t="s">
        <v>704</v>
      </c>
      <c r="C271" s="22">
        <v>-1200</v>
      </c>
      <c r="D271" s="22">
        <v>67941</v>
      </c>
      <c r="E271" s="22">
        <v>-67941</v>
      </c>
      <c r="F271" s="22">
        <v>-1200</v>
      </c>
    </row>
    <row r="272" spans="1:6">
      <c r="A272" s="22" t="s">
        <v>705</v>
      </c>
      <c r="B272" s="22" t="s">
        <v>706</v>
      </c>
      <c r="C272" s="22">
        <v>83873</v>
      </c>
      <c r="D272" s="22">
        <v>1187761.07</v>
      </c>
      <c r="E272" s="22">
        <v>-829253.08</v>
      </c>
      <c r="F272" s="22">
        <v>442380.99</v>
      </c>
    </row>
    <row r="273" spans="1:6">
      <c r="A273" s="22" t="s">
        <v>707</v>
      </c>
      <c r="B273" s="22" t="s">
        <v>708</v>
      </c>
      <c r="C273" s="22">
        <v>3773634</v>
      </c>
      <c r="D273" s="22">
        <v>16000121.199999999</v>
      </c>
      <c r="E273" s="22">
        <v>-17337302.199999999</v>
      </c>
      <c r="F273" s="22">
        <v>2436453</v>
      </c>
    </row>
    <row r="274" spans="1:6">
      <c r="A274" s="22" t="s">
        <v>709</v>
      </c>
      <c r="B274" s="22" t="s">
        <v>710</v>
      </c>
      <c r="C274" s="22">
        <v>13410035</v>
      </c>
      <c r="D274" s="22">
        <v>16954630.5</v>
      </c>
      <c r="E274" s="22">
        <v>-23522715</v>
      </c>
      <c r="F274" s="22">
        <v>6841950.5</v>
      </c>
    </row>
    <row r="275" spans="1:6">
      <c r="A275" s="22" t="s">
        <v>711</v>
      </c>
      <c r="B275" s="22" t="s">
        <v>712</v>
      </c>
      <c r="C275" s="22">
        <v>1061866</v>
      </c>
      <c r="D275" s="22">
        <v>10174975.970000001</v>
      </c>
      <c r="E275" s="22">
        <v>-7470224.9699999997</v>
      </c>
      <c r="F275" s="22">
        <v>3766617</v>
      </c>
    </row>
    <row r="276" spans="1:6">
      <c r="A276" s="22" t="s">
        <v>713</v>
      </c>
      <c r="B276" s="22" t="s">
        <v>714</v>
      </c>
      <c r="C276" s="22">
        <v>2442714</v>
      </c>
      <c r="D276" s="22">
        <v>231469.75</v>
      </c>
      <c r="E276" s="22">
        <v>-2675160.5</v>
      </c>
      <c r="F276" s="22">
        <v>-976.75</v>
      </c>
    </row>
    <row r="277" spans="1:6">
      <c r="A277" s="22" t="s">
        <v>715</v>
      </c>
      <c r="B277" s="22" t="s">
        <v>716</v>
      </c>
      <c r="C277" s="22">
        <v>195050</v>
      </c>
      <c r="D277" s="22">
        <v>253568.5</v>
      </c>
      <c r="E277" s="22">
        <v>-448618.5</v>
      </c>
      <c r="F277" s="22">
        <v>0</v>
      </c>
    </row>
    <row r="278" spans="1:6">
      <c r="A278" s="22" t="s">
        <v>717</v>
      </c>
      <c r="B278" s="22" t="s">
        <v>718</v>
      </c>
      <c r="C278" s="22">
        <v>-2058</v>
      </c>
      <c r="D278" s="22">
        <v>160687</v>
      </c>
      <c r="E278" s="22">
        <v>-160687</v>
      </c>
      <c r="F278" s="22">
        <v>-2058</v>
      </c>
    </row>
    <row r="279" spans="1:6">
      <c r="A279" s="22" t="s">
        <v>719</v>
      </c>
      <c r="B279" s="22" t="s">
        <v>720</v>
      </c>
      <c r="C279" s="22">
        <v>649482.68000000005</v>
      </c>
      <c r="D279" s="22">
        <v>18139988</v>
      </c>
      <c r="E279" s="22">
        <v>-18789470.68</v>
      </c>
      <c r="F279" s="22">
        <v>0</v>
      </c>
    </row>
    <row r="280" spans="1:6">
      <c r="A280" s="22" t="s">
        <v>721</v>
      </c>
      <c r="B280" s="22" t="s">
        <v>722</v>
      </c>
      <c r="C280" s="22">
        <v>773602</v>
      </c>
      <c r="D280" s="22">
        <v>1909345</v>
      </c>
      <c r="E280" s="22">
        <v>-1168394</v>
      </c>
      <c r="F280" s="22">
        <v>1514553</v>
      </c>
    </row>
    <row r="281" spans="1:6">
      <c r="A281" s="22" t="s">
        <v>723</v>
      </c>
      <c r="B281" s="22" t="s">
        <v>724</v>
      </c>
      <c r="C281" s="22">
        <v>4976484</v>
      </c>
      <c r="D281" s="22">
        <v>57510035.409999996</v>
      </c>
      <c r="E281" s="22">
        <v>-44667300.869999997</v>
      </c>
      <c r="F281" s="22">
        <v>17819218.539999999</v>
      </c>
    </row>
    <row r="282" spans="1:6">
      <c r="A282" s="22" t="s">
        <v>725</v>
      </c>
      <c r="B282" s="22" t="s">
        <v>726</v>
      </c>
      <c r="C282" s="22">
        <v>1125498.25</v>
      </c>
      <c r="D282" s="22">
        <v>1598742.99</v>
      </c>
      <c r="E282" s="22">
        <v>-1252517.6599999999</v>
      </c>
      <c r="F282" s="22">
        <v>1471723.58</v>
      </c>
    </row>
    <row r="283" spans="1:6">
      <c r="A283" s="22" t="s">
        <v>727</v>
      </c>
      <c r="B283" s="22" t="s">
        <v>728</v>
      </c>
      <c r="C283" s="22">
        <v>2999119</v>
      </c>
      <c r="D283" s="22">
        <v>6051233</v>
      </c>
      <c r="E283" s="22">
        <v>-1441940</v>
      </c>
      <c r="F283" s="22">
        <v>7608412</v>
      </c>
    </row>
    <row r="284" spans="1:6">
      <c r="A284" s="22" t="s">
        <v>729</v>
      </c>
      <c r="B284" s="22" t="s">
        <v>730</v>
      </c>
      <c r="C284" s="22">
        <v>69603.58</v>
      </c>
      <c r="D284" s="22">
        <v>7384739.7699999996</v>
      </c>
      <c r="E284" s="22">
        <v>-7406077.9900000002</v>
      </c>
      <c r="F284" s="22">
        <v>48265.36</v>
      </c>
    </row>
    <row r="285" spans="1:6">
      <c r="A285" s="22" t="s">
        <v>731</v>
      </c>
      <c r="B285" s="22" t="s">
        <v>732</v>
      </c>
      <c r="C285" s="22">
        <v>69700.28</v>
      </c>
      <c r="D285" s="22">
        <v>0</v>
      </c>
      <c r="E285" s="22">
        <v>-32732</v>
      </c>
      <c r="F285" s="22">
        <v>36968.28</v>
      </c>
    </row>
    <row r="286" spans="1:6">
      <c r="A286" s="22" t="s">
        <v>733</v>
      </c>
      <c r="B286" s="22" t="s">
        <v>734</v>
      </c>
      <c r="C286" s="22">
        <v>143435</v>
      </c>
      <c r="D286" s="22">
        <v>0</v>
      </c>
      <c r="E286" s="22">
        <v>-128289</v>
      </c>
      <c r="F286" s="22">
        <v>15146</v>
      </c>
    </row>
    <row r="287" spans="1:6">
      <c r="A287" s="22" t="s">
        <v>735</v>
      </c>
      <c r="B287" s="22" t="s">
        <v>736</v>
      </c>
      <c r="C287" s="22">
        <v>633208.68999999994</v>
      </c>
      <c r="D287" s="22">
        <v>147926.68</v>
      </c>
      <c r="E287" s="22">
        <v>-321368</v>
      </c>
      <c r="F287" s="22">
        <v>459767.37</v>
      </c>
    </row>
    <row r="288" spans="1:6">
      <c r="A288" s="22" t="s">
        <v>737</v>
      </c>
      <c r="B288" s="22" t="s">
        <v>738</v>
      </c>
      <c r="C288" s="22">
        <v>-3397</v>
      </c>
      <c r="D288" s="22">
        <v>362183.36</v>
      </c>
      <c r="E288" s="22">
        <v>-362183.36</v>
      </c>
      <c r="F288" s="22">
        <v>-3397</v>
      </c>
    </row>
    <row r="289" spans="1:6">
      <c r="A289" s="22" t="s">
        <v>739</v>
      </c>
      <c r="B289" s="22" t="s">
        <v>740</v>
      </c>
      <c r="C289" s="22">
        <v>-3620</v>
      </c>
      <c r="D289" s="22">
        <v>11995468.199999999</v>
      </c>
      <c r="E289" s="22">
        <v>-11113537.199999999</v>
      </c>
      <c r="F289" s="22">
        <v>878311</v>
      </c>
    </row>
    <row r="290" spans="1:6">
      <c r="A290" s="22" t="s">
        <v>741</v>
      </c>
      <c r="B290" s="22" t="s">
        <v>742</v>
      </c>
      <c r="C290" s="22">
        <v>8287791</v>
      </c>
      <c r="D290" s="22">
        <v>15623726.17</v>
      </c>
      <c r="E290" s="22">
        <v>-10792594.800000001</v>
      </c>
      <c r="F290" s="22">
        <v>13118922.369999999</v>
      </c>
    </row>
    <row r="291" spans="1:6">
      <c r="A291" s="22" t="s">
        <v>743</v>
      </c>
      <c r="B291" s="22" t="s">
        <v>744</v>
      </c>
      <c r="C291" s="22">
        <v>-2396</v>
      </c>
      <c r="D291" s="22">
        <v>174132.6</v>
      </c>
      <c r="E291" s="22">
        <v>-174132.6</v>
      </c>
      <c r="F291" s="22">
        <v>-2396</v>
      </c>
    </row>
    <row r="292" spans="1:6">
      <c r="A292" s="22" t="s">
        <v>745</v>
      </c>
      <c r="B292" s="22" t="s">
        <v>746</v>
      </c>
      <c r="C292" s="22">
        <v>670639</v>
      </c>
      <c r="D292" s="22">
        <v>3717851.66</v>
      </c>
      <c r="E292" s="22">
        <v>-983889</v>
      </c>
      <c r="F292" s="22">
        <v>3404601.66</v>
      </c>
    </row>
    <row r="293" spans="1:6">
      <c r="A293" s="22" t="s">
        <v>747</v>
      </c>
      <c r="B293" s="22" t="s">
        <v>748</v>
      </c>
      <c r="C293" s="22">
        <v>233466</v>
      </c>
      <c r="D293" s="22">
        <v>0</v>
      </c>
      <c r="E293" s="22">
        <v>-125000</v>
      </c>
      <c r="F293" s="22">
        <v>108466</v>
      </c>
    </row>
    <row r="294" spans="1:6">
      <c r="A294" s="22" t="s">
        <v>749</v>
      </c>
      <c r="B294" s="22" t="s">
        <v>750</v>
      </c>
      <c r="C294" s="22">
        <v>1272394</v>
      </c>
      <c r="D294" s="22">
        <v>711680</v>
      </c>
      <c r="E294" s="22">
        <v>-1984074</v>
      </c>
      <c r="F294" s="22">
        <v>0</v>
      </c>
    </row>
    <row r="295" spans="1:6">
      <c r="A295" s="22" t="s">
        <v>751</v>
      </c>
      <c r="B295" s="22" t="s">
        <v>752</v>
      </c>
      <c r="C295" s="22">
        <v>207173</v>
      </c>
      <c r="D295" s="22">
        <v>0</v>
      </c>
      <c r="E295" s="22">
        <v>-207173</v>
      </c>
      <c r="F295" s="22">
        <v>0</v>
      </c>
    </row>
    <row r="296" spans="1:6">
      <c r="A296" s="22" t="s">
        <v>753</v>
      </c>
      <c r="B296" s="22" t="s">
        <v>754</v>
      </c>
      <c r="C296" s="22">
        <v>633084</v>
      </c>
      <c r="D296" s="22">
        <v>877106.29</v>
      </c>
      <c r="E296" s="22">
        <v>-1494456</v>
      </c>
      <c r="F296" s="22">
        <v>15734.29</v>
      </c>
    </row>
    <row r="297" spans="1:6">
      <c r="A297" s="22" t="s">
        <v>755</v>
      </c>
      <c r="B297" s="22" t="s">
        <v>756</v>
      </c>
      <c r="C297" s="22">
        <v>71387</v>
      </c>
      <c r="D297" s="22">
        <v>127864</v>
      </c>
      <c r="E297" s="22">
        <v>-127864</v>
      </c>
      <c r="F297" s="22">
        <v>71387</v>
      </c>
    </row>
    <row r="298" spans="1:6">
      <c r="A298" s="22" t="s">
        <v>757</v>
      </c>
      <c r="B298" s="22" t="s">
        <v>758</v>
      </c>
      <c r="C298" s="22">
        <v>-489490.36</v>
      </c>
      <c r="D298" s="22">
        <v>894324</v>
      </c>
      <c r="E298" s="22">
        <v>-417189</v>
      </c>
      <c r="F298" s="22">
        <v>-12355.36</v>
      </c>
    </row>
    <row r="299" spans="1:6">
      <c r="A299" s="22" t="s">
        <v>759</v>
      </c>
      <c r="B299" s="22" t="s">
        <v>760</v>
      </c>
      <c r="C299" s="22">
        <v>354845</v>
      </c>
      <c r="D299" s="22">
        <v>368554.52</v>
      </c>
      <c r="E299" s="22">
        <v>-542080.52</v>
      </c>
      <c r="F299" s="22">
        <v>181319</v>
      </c>
    </row>
    <row r="300" spans="1:6">
      <c r="A300" s="22" t="s">
        <v>761</v>
      </c>
      <c r="B300" s="22" t="s">
        <v>762</v>
      </c>
      <c r="C300" s="22">
        <v>22810</v>
      </c>
      <c r="D300" s="22">
        <v>5530.39</v>
      </c>
      <c r="E300" s="22">
        <v>-10000</v>
      </c>
      <c r="F300" s="22">
        <v>18340.39</v>
      </c>
    </row>
    <row r="301" spans="1:6">
      <c r="A301" s="22" t="s">
        <v>763</v>
      </c>
      <c r="B301" s="22" t="s">
        <v>764</v>
      </c>
      <c r="C301" s="22">
        <v>-79522.559999999998</v>
      </c>
      <c r="D301" s="22">
        <v>314124</v>
      </c>
      <c r="E301" s="22">
        <v>-234601.44</v>
      </c>
      <c r="F301" s="22">
        <v>0</v>
      </c>
    </row>
    <row r="302" spans="1:6">
      <c r="A302" s="22" t="s">
        <v>765</v>
      </c>
      <c r="B302" s="22" t="s">
        <v>766</v>
      </c>
      <c r="C302" s="22">
        <v>204748</v>
      </c>
      <c r="D302" s="22">
        <v>0</v>
      </c>
      <c r="E302" s="22">
        <v>-120000</v>
      </c>
      <c r="F302" s="22">
        <v>84748</v>
      </c>
    </row>
    <row r="303" spans="1:6">
      <c r="A303" s="22" t="s">
        <v>767</v>
      </c>
      <c r="B303" s="22" t="s">
        <v>768</v>
      </c>
      <c r="C303" s="22">
        <v>60754</v>
      </c>
      <c r="D303" s="22">
        <v>719428</v>
      </c>
      <c r="E303" s="22">
        <v>-699564</v>
      </c>
      <c r="F303" s="22">
        <v>80618</v>
      </c>
    </row>
    <row r="304" spans="1:6">
      <c r="A304" s="22" t="s">
        <v>769</v>
      </c>
      <c r="B304" s="22" t="s">
        <v>770</v>
      </c>
      <c r="C304" s="22">
        <v>113255</v>
      </c>
      <c r="D304" s="22">
        <v>62540.94</v>
      </c>
      <c r="E304" s="22">
        <v>-47508.94</v>
      </c>
      <c r="F304" s="22">
        <v>128287</v>
      </c>
    </row>
    <row r="305" spans="1:6">
      <c r="A305" s="22" t="s">
        <v>771</v>
      </c>
      <c r="B305" s="22" t="s">
        <v>772</v>
      </c>
      <c r="C305" s="22">
        <v>11800</v>
      </c>
      <c r="D305" s="22">
        <v>89.97</v>
      </c>
      <c r="E305" s="22">
        <v>0</v>
      </c>
      <c r="F305" s="22">
        <v>11889.97</v>
      </c>
    </row>
    <row r="306" spans="1:6">
      <c r="A306" s="22" t="s">
        <v>773</v>
      </c>
      <c r="B306" s="22" t="s">
        <v>774</v>
      </c>
      <c r="C306" s="22">
        <v>375182.55</v>
      </c>
      <c r="D306" s="22">
        <v>29816.400000000001</v>
      </c>
      <c r="E306" s="22">
        <v>-404998.95</v>
      </c>
      <c r="F306" s="22">
        <v>0</v>
      </c>
    </row>
    <row r="307" spans="1:6">
      <c r="A307" s="22" t="s">
        <v>775</v>
      </c>
      <c r="B307" s="22" t="s">
        <v>776</v>
      </c>
      <c r="C307" s="22">
        <v>93514</v>
      </c>
      <c r="D307" s="22">
        <v>0</v>
      </c>
      <c r="E307" s="22">
        <v>-93514</v>
      </c>
      <c r="F307" s="22">
        <v>0</v>
      </c>
    </row>
    <row r="308" spans="1:6">
      <c r="A308" s="22" t="s">
        <v>777</v>
      </c>
      <c r="B308" s="22" t="s">
        <v>778</v>
      </c>
      <c r="C308" s="22">
        <v>-117074</v>
      </c>
      <c r="D308" s="22">
        <v>9081746.6799999997</v>
      </c>
      <c r="E308" s="22">
        <v>-7755911.0999999996</v>
      </c>
      <c r="F308" s="22">
        <v>1208761.58</v>
      </c>
    </row>
    <row r="309" spans="1:6">
      <c r="A309" s="22" t="s">
        <v>779</v>
      </c>
      <c r="B309" s="22" t="s">
        <v>780</v>
      </c>
      <c r="C309" s="22">
        <v>154542</v>
      </c>
      <c r="D309" s="22">
        <v>172975.3</v>
      </c>
      <c r="E309" s="22">
        <v>-327517.3</v>
      </c>
      <c r="F309" s="22">
        <v>0</v>
      </c>
    </row>
    <row r="310" spans="1:6">
      <c r="A310" s="22" t="s">
        <v>781</v>
      </c>
      <c r="B310" s="22" t="s">
        <v>782</v>
      </c>
      <c r="C310" s="22">
        <v>434504</v>
      </c>
      <c r="D310" s="22">
        <v>1557452</v>
      </c>
      <c r="E310" s="22">
        <v>-1991956</v>
      </c>
      <c r="F310" s="22">
        <v>0</v>
      </c>
    </row>
    <row r="311" spans="1:6">
      <c r="A311" s="22" t="s">
        <v>783</v>
      </c>
      <c r="B311" s="22" t="s">
        <v>784</v>
      </c>
      <c r="C311" s="22">
        <v>14607</v>
      </c>
      <c r="D311" s="22">
        <v>1197267.57</v>
      </c>
      <c r="E311" s="22">
        <v>-925566.04</v>
      </c>
      <c r="F311" s="22">
        <v>286308.53000000003</v>
      </c>
    </row>
    <row r="312" spans="1:6">
      <c r="A312" s="22" t="s">
        <v>785</v>
      </c>
      <c r="B312" s="22" t="s">
        <v>786</v>
      </c>
      <c r="C312" s="22">
        <v>605010.26</v>
      </c>
      <c r="D312" s="22">
        <v>2837718.76</v>
      </c>
      <c r="E312" s="22">
        <v>-545831.26</v>
      </c>
      <c r="F312" s="22">
        <v>2896897.76</v>
      </c>
    </row>
    <row r="313" spans="1:6">
      <c r="A313" s="22" t="s">
        <v>787</v>
      </c>
      <c r="B313" s="22" t="s">
        <v>788</v>
      </c>
      <c r="C313" s="22">
        <v>1317427.54</v>
      </c>
      <c r="D313" s="22">
        <v>1764660.79</v>
      </c>
      <c r="E313" s="22">
        <v>-1159978</v>
      </c>
      <c r="F313" s="22">
        <v>1922110.33</v>
      </c>
    </row>
    <row r="314" spans="1:6">
      <c r="A314" s="22" t="s">
        <v>789</v>
      </c>
      <c r="B314" s="22" t="s">
        <v>790</v>
      </c>
      <c r="C314" s="22">
        <v>485035</v>
      </c>
      <c r="D314" s="22">
        <v>1585980.73</v>
      </c>
      <c r="E314" s="22">
        <v>-1550000</v>
      </c>
      <c r="F314" s="22">
        <v>521015.73</v>
      </c>
    </row>
    <row r="315" spans="1:6">
      <c r="A315" s="22" t="s">
        <v>791</v>
      </c>
      <c r="B315" s="22" t="s">
        <v>792</v>
      </c>
      <c r="C315" s="22">
        <v>710096.54</v>
      </c>
      <c r="D315" s="22">
        <v>1906351.53</v>
      </c>
      <c r="E315" s="22">
        <v>-2616448.9900000002</v>
      </c>
      <c r="F315" s="22">
        <v>-0.92</v>
      </c>
    </row>
    <row r="316" spans="1:6">
      <c r="A316" s="22" t="s">
        <v>793</v>
      </c>
      <c r="B316" s="22" t="s">
        <v>794</v>
      </c>
      <c r="C316" s="22">
        <v>831544</v>
      </c>
      <c r="D316" s="22">
        <v>3744922.25</v>
      </c>
      <c r="E316" s="22">
        <v>-4160572.25</v>
      </c>
      <c r="F316" s="22">
        <v>415894</v>
      </c>
    </row>
    <row r="317" spans="1:6">
      <c r="A317" s="22" t="s">
        <v>795</v>
      </c>
      <c r="B317" s="22" t="s">
        <v>796</v>
      </c>
      <c r="C317" s="22">
        <v>64869</v>
      </c>
      <c r="D317" s="22">
        <v>0</v>
      </c>
      <c r="E317" s="22">
        <v>-60880</v>
      </c>
      <c r="F317" s="22">
        <v>3989</v>
      </c>
    </row>
    <row r="318" spans="1:6">
      <c r="A318" s="22" t="s">
        <v>797</v>
      </c>
      <c r="B318" s="22" t="s">
        <v>798</v>
      </c>
      <c r="C318" s="22">
        <v>390049</v>
      </c>
      <c r="D318" s="22">
        <v>5681592</v>
      </c>
      <c r="E318" s="22">
        <v>-4738404.29</v>
      </c>
      <c r="F318" s="22">
        <v>1333236.71</v>
      </c>
    </row>
    <row r="319" spans="1:6">
      <c r="A319" s="22" t="s">
        <v>799</v>
      </c>
      <c r="B319" s="22" t="s">
        <v>800</v>
      </c>
      <c r="C319" s="22">
        <v>2063459.96</v>
      </c>
      <c r="D319" s="22">
        <v>5182956.2300000004</v>
      </c>
      <c r="E319" s="22">
        <v>-6102301.79</v>
      </c>
      <c r="F319" s="22">
        <v>1144114.3999999999</v>
      </c>
    </row>
    <row r="320" spans="1:6">
      <c r="A320" s="22" t="s">
        <v>801</v>
      </c>
      <c r="B320" s="22" t="s">
        <v>802</v>
      </c>
      <c r="C320" s="22">
        <v>217160</v>
      </c>
      <c r="D320" s="22">
        <v>0</v>
      </c>
      <c r="E320" s="22">
        <v>-222967</v>
      </c>
      <c r="F320" s="22">
        <v>-5807</v>
      </c>
    </row>
    <row r="321" spans="1:6">
      <c r="A321" s="22" t="s">
        <v>803</v>
      </c>
      <c r="B321" s="22" t="s">
        <v>804</v>
      </c>
      <c r="C321" s="22">
        <v>310163</v>
      </c>
      <c r="D321" s="22">
        <v>0</v>
      </c>
      <c r="E321" s="22">
        <v>-200000</v>
      </c>
      <c r="F321" s="22">
        <v>110163</v>
      </c>
    </row>
    <row r="322" spans="1:6">
      <c r="A322" s="22" t="s">
        <v>805</v>
      </c>
      <c r="B322" s="22" t="s">
        <v>806</v>
      </c>
      <c r="C322" s="22">
        <v>387559</v>
      </c>
      <c r="D322" s="22">
        <v>15834269.27</v>
      </c>
      <c r="E322" s="22">
        <v>-8541470.2699999996</v>
      </c>
      <c r="F322" s="22">
        <v>7680358</v>
      </c>
    </row>
    <row r="323" spans="1:6">
      <c r="A323" s="22" t="s">
        <v>807</v>
      </c>
      <c r="B323" s="22" t="s">
        <v>808</v>
      </c>
      <c r="C323" s="22">
        <v>192545</v>
      </c>
      <c r="D323" s="22">
        <v>135695</v>
      </c>
      <c r="E323" s="22">
        <v>-196207</v>
      </c>
      <c r="F323" s="22">
        <v>132033</v>
      </c>
    </row>
    <row r="324" spans="1:6">
      <c r="A324" s="22" t="s">
        <v>809</v>
      </c>
      <c r="B324" s="22" t="s">
        <v>810</v>
      </c>
      <c r="C324" s="22">
        <v>227610.75</v>
      </c>
      <c r="D324" s="22">
        <v>178906.15</v>
      </c>
      <c r="E324" s="22">
        <v>-406516.9</v>
      </c>
      <c r="F324" s="22">
        <v>0</v>
      </c>
    </row>
    <row r="325" spans="1:6">
      <c r="A325" s="22" t="s">
        <v>811</v>
      </c>
      <c r="B325" s="22" t="s">
        <v>812</v>
      </c>
      <c r="C325" s="22">
        <v>2321988</v>
      </c>
      <c r="D325" s="22">
        <v>26737646.170000002</v>
      </c>
      <c r="E325" s="22">
        <v>-29180466.170000002</v>
      </c>
      <c r="F325" s="22">
        <v>-120832</v>
      </c>
    </row>
    <row r="326" spans="1:6">
      <c r="A326" s="22" t="s">
        <v>813</v>
      </c>
      <c r="B326" s="22" t="s">
        <v>814</v>
      </c>
      <c r="C326" s="22">
        <v>2802558</v>
      </c>
      <c r="D326" s="22">
        <v>1232156.73</v>
      </c>
      <c r="E326" s="22">
        <v>-2000000</v>
      </c>
      <c r="F326" s="22">
        <v>2034714.73</v>
      </c>
    </row>
    <row r="327" spans="1:6">
      <c r="A327" s="22" t="s">
        <v>815</v>
      </c>
      <c r="B327" s="22" t="s">
        <v>816</v>
      </c>
      <c r="C327" s="22">
        <v>762468.67</v>
      </c>
      <c r="D327" s="22">
        <v>1745502.16</v>
      </c>
      <c r="E327" s="22">
        <v>-1050254.83</v>
      </c>
      <c r="F327" s="22">
        <v>1457716</v>
      </c>
    </row>
    <row r="328" spans="1:6">
      <c r="A328" s="22" t="s">
        <v>817</v>
      </c>
      <c r="B328" s="22" t="s">
        <v>818</v>
      </c>
      <c r="C328" s="22">
        <v>198104</v>
      </c>
      <c r="D328" s="22">
        <v>1524392.09</v>
      </c>
      <c r="E328" s="22">
        <v>-876557</v>
      </c>
      <c r="F328" s="22">
        <v>845939.09</v>
      </c>
    </row>
    <row r="329" spans="1:6">
      <c r="A329" s="22" t="s">
        <v>130</v>
      </c>
      <c r="B329" s="22" t="s">
        <v>131</v>
      </c>
      <c r="C329" s="22">
        <v>407987</v>
      </c>
      <c r="D329" s="22">
        <v>1878577.32</v>
      </c>
      <c r="E329" s="22">
        <v>-1910354.32</v>
      </c>
      <c r="F329" s="22">
        <v>376210</v>
      </c>
    </row>
    <row r="330" spans="1:6">
      <c r="A330" s="22" t="s">
        <v>819</v>
      </c>
      <c r="B330" s="22" t="s">
        <v>820</v>
      </c>
      <c r="C330" s="22">
        <v>29880</v>
      </c>
      <c r="D330" s="22">
        <v>90154.4</v>
      </c>
      <c r="E330" s="22">
        <v>-120034.4</v>
      </c>
      <c r="F330" s="22">
        <v>0</v>
      </c>
    </row>
    <row r="331" spans="1:6">
      <c r="A331" s="22" t="s">
        <v>821</v>
      </c>
      <c r="B331" s="22" t="s">
        <v>822</v>
      </c>
      <c r="C331" s="22">
        <v>5314034</v>
      </c>
      <c r="D331" s="22">
        <v>10351669.6</v>
      </c>
      <c r="E331" s="22">
        <v>-15665703.6</v>
      </c>
      <c r="F331" s="22">
        <v>0</v>
      </c>
    </row>
    <row r="332" spans="1:6">
      <c r="A332" s="22" t="s">
        <v>823</v>
      </c>
      <c r="B332" s="22" t="s">
        <v>824</v>
      </c>
      <c r="C332" s="22">
        <v>196728</v>
      </c>
      <c r="D332" s="22">
        <v>159989.14000000001</v>
      </c>
      <c r="E332" s="22">
        <v>-331580.5</v>
      </c>
      <c r="F332" s="22">
        <v>25136.639999999999</v>
      </c>
    </row>
    <row r="333" spans="1:6">
      <c r="A333" s="22" t="s">
        <v>825</v>
      </c>
      <c r="B333" s="22" t="s">
        <v>826</v>
      </c>
      <c r="C333" s="22">
        <v>-10578</v>
      </c>
      <c r="D333" s="22">
        <v>2592424</v>
      </c>
      <c r="E333" s="22">
        <v>-2592424</v>
      </c>
      <c r="F333" s="22">
        <v>-10578</v>
      </c>
    </row>
    <row r="334" spans="1:6">
      <c r="A334" s="22" t="s">
        <v>125</v>
      </c>
      <c r="B334" s="22" t="s">
        <v>126</v>
      </c>
      <c r="C334" s="22">
        <v>681476</v>
      </c>
      <c r="D334" s="22">
        <v>62721.78</v>
      </c>
      <c r="E334" s="22">
        <v>-744256</v>
      </c>
      <c r="F334" s="22">
        <v>-58.22</v>
      </c>
    </row>
    <row r="335" spans="1:6">
      <c r="A335" s="22" t="s">
        <v>827</v>
      </c>
      <c r="B335" s="22" t="s">
        <v>828</v>
      </c>
      <c r="C335" s="22">
        <v>-1798</v>
      </c>
      <c r="D335" s="22">
        <v>5681725.96</v>
      </c>
      <c r="E335" s="22">
        <v>-5681725.96</v>
      </c>
      <c r="F335" s="22">
        <v>-1798</v>
      </c>
    </row>
    <row r="336" spans="1:6">
      <c r="A336" s="22" t="s">
        <v>829</v>
      </c>
      <c r="B336" s="22" t="s">
        <v>830</v>
      </c>
      <c r="C336" s="22">
        <v>175942</v>
      </c>
      <c r="D336" s="22">
        <v>2230093.04</v>
      </c>
      <c r="E336" s="22">
        <v>-1079601</v>
      </c>
      <c r="F336" s="22">
        <v>1326434.04</v>
      </c>
    </row>
    <row r="337" spans="1:6">
      <c r="A337" s="22" t="s">
        <v>831</v>
      </c>
      <c r="B337" s="22" t="s">
        <v>832</v>
      </c>
      <c r="C337" s="22">
        <v>212615</v>
      </c>
      <c r="D337" s="22">
        <v>1159268.73</v>
      </c>
      <c r="E337" s="22">
        <v>-1194082.73</v>
      </c>
      <c r="F337" s="22">
        <v>177801</v>
      </c>
    </row>
    <row r="338" spans="1:6">
      <c r="A338" s="22" t="s">
        <v>833</v>
      </c>
      <c r="B338" s="22" t="s">
        <v>834</v>
      </c>
      <c r="C338" s="22">
        <v>130260</v>
      </c>
      <c r="D338" s="22">
        <v>0</v>
      </c>
      <c r="E338" s="22">
        <v>-132760</v>
      </c>
      <c r="F338" s="22">
        <v>-2500</v>
      </c>
    </row>
    <row r="339" spans="1:6">
      <c r="A339" s="22" t="s">
        <v>835</v>
      </c>
      <c r="B339" s="22" t="s">
        <v>836</v>
      </c>
      <c r="C339" s="22">
        <v>327158</v>
      </c>
      <c r="D339" s="22">
        <v>758155.7</v>
      </c>
      <c r="E339" s="22">
        <v>-807080</v>
      </c>
      <c r="F339" s="22">
        <v>278233.7</v>
      </c>
    </row>
    <row r="340" spans="1:6">
      <c r="A340" s="22" t="s">
        <v>837</v>
      </c>
      <c r="B340" s="22" t="s">
        <v>838</v>
      </c>
      <c r="C340" s="22">
        <v>3248906</v>
      </c>
      <c r="D340" s="22">
        <v>4500</v>
      </c>
      <c r="E340" s="22">
        <v>-3541874</v>
      </c>
      <c r="F340" s="22">
        <v>-288468</v>
      </c>
    </row>
    <row r="341" spans="1:6">
      <c r="A341" s="22" t="s">
        <v>839</v>
      </c>
      <c r="B341" s="22" t="s">
        <v>840</v>
      </c>
      <c r="C341" s="22">
        <v>1219277</v>
      </c>
      <c r="D341" s="22">
        <v>0</v>
      </c>
      <c r="E341" s="22">
        <v>-1332173</v>
      </c>
      <c r="F341" s="22">
        <v>-112896</v>
      </c>
    </row>
    <row r="342" spans="1:6">
      <c r="A342" s="22" t="s">
        <v>841</v>
      </c>
      <c r="B342" s="22" t="s">
        <v>842</v>
      </c>
      <c r="C342" s="22">
        <v>4041416</v>
      </c>
      <c r="D342" s="22">
        <v>21150528.5</v>
      </c>
      <c r="E342" s="22">
        <v>-16243520.75</v>
      </c>
      <c r="F342" s="22">
        <v>8948423.75</v>
      </c>
    </row>
    <row r="343" spans="1:6">
      <c r="A343" s="22" t="s">
        <v>843</v>
      </c>
      <c r="B343" s="22" t="s">
        <v>844</v>
      </c>
      <c r="C343" s="22">
        <v>70954</v>
      </c>
      <c r="D343" s="22">
        <v>213848.49</v>
      </c>
      <c r="E343" s="22">
        <v>-284802.49</v>
      </c>
      <c r="F343" s="22">
        <v>0</v>
      </c>
    </row>
    <row r="344" spans="1:6">
      <c r="A344" s="22" t="s">
        <v>845</v>
      </c>
      <c r="B344" s="22" t="s">
        <v>846</v>
      </c>
      <c r="C344" s="22">
        <v>128322</v>
      </c>
      <c r="D344" s="22">
        <v>204780.52</v>
      </c>
      <c r="E344" s="22">
        <v>-333102.52</v>
      </c>
      <c r="F344" s="22">
        <v>0</v>
      </c>
    </row>
    <row r="345" spans="1:6">
      <c r="A345" s="22" t="s">
        <v>847</v>
      </c>
      <c r="B345" s="22" t="s">
        <v>848</v>
      </c>
      <c r="C345" s="22">
        <v>284638</v>
      </c>
      <c r="D345" s="22">
        <v>0</v>
      </c>
      <c r="E345" s="22">
        <v>-284638</v>
      </c>
      <c r="F345" s="22">
        <v>0</v>
      </c>
    </row>
    <row r="346" spans="1:6">
      <c r="A346" s="22" t="s">
        <v>849</v>
      </c>
      <c r="B346" s="22" t="s">
        <v>850</v>
      </c>
      <c r="C346" s="22">
        <v>118387</v>
      </c>
      <c r="D346" s="22">
        <v>0</v>
      </c>
      <c r="E346" s="22">
        <v>-113384.84</v>
      </c>
      <c r="F346" s="22">
        <v>5002.16</v>
      </c>
    </row>
    <row r="347" spans="1:6">
      <c r="A347" s="22" t="s">
        <v>851</v>
      </c>
      <c r="B347" s="22" t="s">
        <v>852</v>
      </c>
      <c r="C347" s="22">
        <v>785585</v>
      </c>
      <c r="D347" s="22">
        <v>0</v>
      </c>
      <c r="E347" s="22">
        <v>-785656</v>
      </c>
      <c r="F347" s="22">
        <v>-71</v>
      </c>
    </row>
    <row r="348" spans="1:6">
      <c r="A348" s="22" t="s">
        <v>853</v>
      </c>
      <c r="B348" s="22" t="s">
        <v>854</v>
      </c>
      <c r="C348" s="22">
        <v>320091.75</v>
      </c>
      <c r="D348" s="22">
        <v>3298155.23</v>
      </c>
      <c r="E348" s="22">
        <v>-3345763.2</v>
      </c>
      <c r="F348" s="22">
        <v>272483.78000000003</v>
      </c>
    </row>
    <row r="349" spans="1:6">
      <c r="A349" s="22" t="s">
        <v>855</v>
      </c>
      <c r="B349" s="22" t="s">
        <v>856</v>
      </c>
      <c r="C349" s="22">
        <v>39459.129999999997</v>
      </c>
      <c r="D349" s="22">
        <v>5307772.96</v>
      </c>
      <c r="E349" s="22">
        <v>-4304852.96</v>
      </c>
      <c r="F349" s="22">
        <v>1042379.13</v>
      </c>
    </row>
    <row r="350" spans="1:6">
      <c r="A350" s="22" t="s">
        <v>857</v>
      </c>
      <c r="B350" s="22" t="s">
        <v>858</v>
      </c>
      <c r="C350" s="22">
        <v>339721.85</v>
      </c>
      <c r="D350" s="22">
        <v>550744.56000000006</v>
      </c>
      <c r="E350" s="22">
        <v>-600000</v>
      </c>
      <c r="F350" s="22">
        <v>290466.40999999997</v>
      </c>
    </row>
    <row r="351" spans="1:6">
      <c r="A351" s="22" t="s">
        <v>859</v>
      </c>
      <c r="B351" s="22" t="s">
        <v>860</v>
      </c>
      <c r="C351" s="22">
        <v>-165</v>
      </c>
      <c r="D351" s="22">
        <v>1088286.6499999999</v>
      </c>
      <c r="E351" s="22">
        <v>-1088286.6499999999</v>
      </c>
      <c r="F351" s="22">
        <v>-165</v>
      </c>
    </row>
    <row r="352" spans="1:6">
      <c r="A352" s="22" t="s">
        <v>861</v>
      </c>
      <c r="B352" s="22" t="s">
        <v>862</v>
      </c>
      <c r="C352" s="22">
        <v>64197.9</v>
      </c>
      <c r="D352" s="22">
        <v>381359.44</v>
      </c>
      <c r="E352" s="22">
        <v>-441367.9</v>
      </c>
      <c r="F352" s="22">
        <v>4189.4399999999996</v>
      </c>
    </row>
    <row r="353" spans="1:6">
      <c r="A353" s="22" t="s">
        <v>863</v>
      </c>
      <c r="B353" s="22" t="s">
        <v>864</v>
      </c>
      <c r="C353" s="22">
        <v>196713.76</v>
      </c>
      <c r="D353" s="22">
        <v>326477.59000000003</v>
      </c>
      <c r="E353" s="22">
        <v>-350000</v>
      </c>
      <c r="F353" s="22">
        <v>173191.35</v>
      </c>
    </row>
    <row r="354" spans="1:6">
      <c r="A354" s="22" t="s">
        <v>865</v>
      </c>
      <c r="B354" s="22" t="s">
        <v>866</v>
      </c>
      <c r="C354" s="22">
        <v>58439.26</v>
      </c>
      <c r="D354" s="22">
        <v>718069.36</v>
      </c>
      <c r="E354" s="22">
        <v>-776508.1</v>
      </c>
      <c r="F354" s="22">
        <v>0.52</v>
      </c>
    </row>
    <row r="355" spans="1:6">
      <c r="A355" s="22" t="s">
        <v>867</v>
      </c>
      <c r="B355" s="22" t="s">
        <v>868</v>
      </c>
      <c r="C355" s="22">
        <v>8324728</v>
      </c>
      <c r="D355" s="22">
        <v>24069422.629999999</v>
      </c>
      <c r="E355" s="22">
        <v>-28842665.629999999</v>
      </c>
      <c r="F355" s="22">
        <v>3551485</v>
      </c>
    </row>
    <row r="356" spans="1:6">
      <c r="A356" s="22" t="s">
        <v>869</v>
      </c>
      <c r="B356" s="22" t="s">
        <v>870</v>
      </c>
      <c r="C356" s="22">
        <v>209653</v>
      </c>
      <c r="D356" s="22">
        <v>1032737</v>
      </c>
      <c r="E356" s="22">
        <v>-213654</v>
      </c>
      <c r="F356" s="22">
        <v>1028736</v>
      </c>
    </row>
    <row r="357" spans="1:6">
      <c r="A357" s="22" t="s">
        <v>871</v>
      </c>
      <c r="B357" s="22" t="s">
        <v>872</v>
      </c>
      <c r="C357" s="22">
        <v>756414</v>
      </c>
      <c r="D357" s="22">
        <v>4992608.54</v>
      </c>
      <c r="E357" s="22">
        <v>-1602738.54</v>
      </c>
      <c r="F357" s="22">
        <v>4146284</v>
      </c>
    </row>
    <row r="358" spans="1:6">
      <c r="A358" s="22" t="s">
        <v>873</v>
      </c>
      <c r="B358" s="22" t="s">
        <v>874</v>
      </c>
      <c r="C358" s="22">
        <v>40237</v>
      </c>
      <c r="D358" s="22">
        <v>13483.74</v>
      </c>
      <c r="E358" s="22">
        <v>-28598</v>
      </c>
      <c r="F358" s="22">
        <v>25122.74</v>
      </c>
    </row>
    <row r="359" spans="1:6">
      <c r="A359" s="22" t="s">
        <v>144</v>
      </c>
      <c r="B359" s="22" t="s">
        <v>145</v>
      </c>
      <c r="C359" s="22">
        <v>12669514.890000001</v>
      </c>
      <c r="D359" s="22">
        <v>13495400.279999999</v>
      </c>
      <c r="E359" s="22">
        <v>-13917478</v>
      </c>
      <c r="F359" s="22">
        <v>12247437.17</v>
      </c>
    </row>
    <row r="360" spans="1:6">
      <c r="A360" s="22" t="s">
        <v>875</v>
      </c>
      <c r="B360" s="22" t="s">
        <v>876</v>
      </c>
      <c r="C360" s="22">
        <v>33460280.539999999</v>
      </c>
      <c r="D360" s="22">
        <v>179345020.88</v>
      </c>
      <c r="E360" s="22">
        <v>-146869045.88</v>
      </c>
      <c r="F360" s="22">
        <v>65936255.539999999</v>
      </c>
    </row>
    <row r="361" spans="1:6">
      <c r="A361" s="22" t="s">
        <v>877</v>
      </c>
      <c r="B361" s="22" t="s">
        <v>878</v>
      </c>
      <c r="C361" s="22">
        <v>406834</v>
      </c>
      <c r="D361" s="22">
        <v>309945.36</v>
      </c>
      <c r="E361" s="22">
        <v>-406834</v>
      </c>
      <c r="F361" s="22">
        <v>309945.36</v>
      </c>
    </row>
    <row r="362" spans="1:6">
      <c r="A362" s="22" t="s">
        <v>879</v>
      </c>
      <c r="B362" s="22" t="s">
        <v>880</v>
      </c>
      <c r="C362" s="22">
        <v>-13010</v>
      </c>
      <c r="D362" s="22">
        <v>6636058.5700000003</v>
      </c>
      <c r="E362" s="22">
        <v>-6636058.5700000003</v>
      </c>
      <c r="F362" s="22">
        <v>-13010</v>
      </c>
    </row>
    <row r="363" spans="1:6">
      <c r="A363" s="22" t="s">
        <v>881</v>
      </c>
      <c r="B363" s="22" t="s">
        <v>882</v>
      </c>
      <c r="C363" s="22">
        <v>1240359</v>
      </c>
      <c r="D363" s="22">
        <v>7022347.1299999999</v>
      </c>
      <c r="E363" s="22">
        <v>-8261410.1299999999</v>
      </c>
      <c r="F363" s="22">
        <v>1296</v>
      </c>
    </row>
    <row r="364" spans="1:6">
      <c r="A364" s="22" t="s">
        <v>883</v>
      </c>
      <c r="B364" s="22" t="s">
        <v>884</v>
      </c>
      <c r="C364" s="22">
        <v>142867</v>
      </c>
      <c r="D364" s="22">
        <v>1098381.8</v>
      </c>
      <c r="E364" s="22">
        <v>-1257142.8</v>
      </c>
      <c r="F364" s="22">
        <v>-15894</v>
      </c>
    </row>
    <row r="365" spans="1:6">
      <c r="A365" s="22" t="s">
        <v>885</v>
      </c>
      <c r="B365" s="22" t="s">
        <v>886</v>
      </c>
      <c r="C365" s="22">
        <v>23822</v>
      </c>
      <c r="D365" s="22">
        <v>0</v>
      </c>
      <c r="E365" s="22">
        <v>-23822</v>
      </c>
      <c r="F365" s="22">
        <v>0</v>
      </c>
    </row>
    <row r="366" spans="1:6">
      <c r="A366" s="22" t="s">
        <v>887</v>
      </c>
      <c r="B366" s="22" t="s">
        <v>888</v>
      </c>
      <c r="C366" s="22">
        <v>574982</v>
      </c>
      <c r="D366" s="22">
        <v>34474.400000000001</v>
      </c>
      <c r="E366" s="22">
        <v>-640461.4</v>
      </c>
      <c r="F366" s="22">
        <v>-31005</v>
      </c>
    </row>
    <row r="367" spans="1:6">
      <c r="A367" s="22" t="s">
        <v>889</v>
      </c>
      <c r="B367" s="22" t="s">
        <v>890</v>
      </c>
      <c r="C367" s="22">
        <v>0</v>
      </c>
      <c r="D367" s="22">
        <v>0</v>
      </c>
      <c r="E367" s="22">
        <v>-1476</v>
      </c>
      <c r="F367" s="22">
        <v>-1476</v>
      </c>
    </row>
    <row r="368" spans="1:6">
      <c r="A368" s="22" t="s">
        <v>891</v>
      </c>
      <c r="B368" s="22" t="s">
        <v>892</v>
      </c>
      <c r="C368" s="22">
        <v>-30053</v>
      </c>
      <c r="D368" s="22">
        <v>834099</v>
      </c>
      <c r="E368" s="22">
        <v>-834099</v>
      </c>
      <c r="F368" s="22">
        <v>-30053</v>
      </c>
    </row>
    <row r="369" spans="1:6">
      <c r="A369" s="22" t="s">
        <v>893</v>
      </c>
      <c r="B369" s="22" t="s">
        <v>894</v>
      </c>
      <c r="C369" s="22">
        <v>182032</v>
      </c>
      <c r="D369" s="22">
        <v>1434868.33</v>
      </c>
      <c r="E369" s="22">
        <v>-1515193.96</v>
      </c>
      <c r="F369" s="22">
        <v>101706.37</v>
      </c>
    </row>
    <row r="370" spans="1:6">
      <c r="A370" s="22" t="s">
        <v>895</v>
      </c>
      <c r="B370" s="22" t="s">
        <v>896</v>
      </c>
      <c r="C370" s="22">
        <v>633223</v>
      </c>
      <c r="D370" s="22">
        <v>1522692</v>
      </c>
      <c r="E370" s="22">
        <v>-2155915</v>
      </c>
      <c r="F370" s="22">
        <v>0</v>
      </c>
    </row>
    <row r="371" spans="1:6">
      <c r="A371" s="22" t="s">
        <v>897</v>
      </c>
      <c r="B371" s="22" t="s">
        <v>898</v>
      </c>
      <c r="C371" s="22">
        <v>130972</v>
      </c>
      <c r="D371" s="22">
        <v>12681535.119999999</v>
      </c>
      <c r="E371" s="22">
        <v>-12812507.119999999</v>
      </c>
      <c r="F371" s="22">
        <v>0</v>
      </c>
    </row>
    <row r="372" spans="1:6">
      <c r="A372" s="22" t="s">
        <v>899</v>
      </c>
      <c r="B372" s="22" t="s">
        <v>900</v>
      </c>
      <c r="C372" s="22">
        <v>1290212</v>
      </c>
      <c r="D372" s="22">
        <v>18546450.949999999</v>
      </c>
      <c r="E372" s="22">
        <v>-9393427.5999999996</v>
      </c>
      <c r="F372" s="22">
        <v>10443235.35</v>
      </c>
    </row>
    <row r="373" spans="1:6">
      <c r="A373" s="22" t="s">
        <v>901</v>
      </c>
      <c r="B373" s="22" t="s">
        <v>902</v>
      </c>
      <c r="C373" s="22">
        <v>831974</v>
      </c>
      <c r="D373" s="22">
        <v>23406197.09</v>
      </c>
      <c r="E373" s="22">
        <v>-12209239</v>
      </c>
      <c r="F373" s="22">
        <v>12028932.09</v>
      </c>
    </row>
    <row r="374" spans="1:6">
      <c r="A374" s="22" t="s">
        <v>903</v>
      </c>
      <c r="B374" s="22" t="s">
        <v>904</v>
      </c>
      <c r="C374" s="22">
        <v>133832</v>
      </c>
      <c r="D374" s="22">
        <v>6725524.0800000001</v>
      </c>
      <c r="E374" s="22">
        <v>-6664864.9400000004</v>
      </c>
      <c r="F374" s="22">
        <v>194491.14</v>
      </c>
    </row>
    <row r="375" spans="1:6">
      <c r="A375" s="22" t="s">
        <v>905</v>
      </c>
      <c r="B375" s="22" t="s">
        <v>906</v>
      </c>
      <c r="C375" s="22">
        <v>-4933</v>
      </c>
      <c r="D375" s="22">
        <v>218113</v>
      </c>
      <c r="E375" s="22">
        <v>-218113</v>
      </c>
      <c r="F375" s="22">
        <v>-4933</v>
      </c>
    </row>
    <row r="376" spans="1:6">
      <c r="A376" s="22" t="s">
        <v>907</v>
      </c>
      <c r="B376" s="22" t="s">
        <v>908</v>
      </c>
      <c r="C376" s="22">
        <v>-730</v>
      </c>
      <c r="D376" s="22">
        <v>385711.49</v>
      </c>
      <c r="E376" s="22">
        <v>-385711.49</v>
      </c>
      <c r="F376" s="22">
        <v>-730</v>
      </c>
    </row>
    <row r="377" spans="1:6">
      <c r="A377" s="22" t="s">
        <v>909</v>
      </c>
      <c r="B377" s="22" t="s">
        <v>910</v>
      </c>
      <c r="C377" s="22">
        <v>583533.93000000005</v>
      </c>
      <c r="D377" s="22">
        <v>23795.52</v>
      </c>
      <c r="E377" s="22">
        <v>-589314.86</v>
      </c>
      <c r="F377" s="22">
        <v>18014.59</v>
      </c>
    </row>
    <row r="378" spans="1:6">
      <c r="A378" s="22" t="s">
        <v>911</v>
      </c>
      <c r="B378" s="22" t="s">
        <v>912</v>
      </c>
      <c r="C378" s="22">
        <v>10917</v>
      </c>
      <c r="D378" s="22">
        <v>119627.37</v>
      </c>
      <c r="E378" s="22">
        <v>-55386.37</v>
      </c>
      <c r="F378" s="22">
        <v>75158</v>
      </c>
    </row>
    <row r="379" spans="1:6">
      <c r="A379" s="22" t="s">
        <v>913</v>
      </c>
      <c r="B379" s="22" t="s">
        <v>914</v>
      </c>
      <c r="C379" s="22">
        <v>1200865</v>
      </c>
      <c r="D379" s="22">
        <v>0</v>
      </c>
      <c r="E379" s="22">
        <v>-1200865</v>
      </c>
      <c r="F379" s="22">
        <v>0</v>
      </c>
    </row>
    <row r="380" spans="1:6">
      <c r="A380" s="22" t="s">
        <v>915</v>
      </c>
      <c r="B380" s="22" t="s">
        <v>916</v>
      </c>
      <c r="C380" s="22">
        <v>-1537</v>
      </c>
      <c r="D380" s="22">
        <v>71933</v>
      </c>
      <c r="E380" s="22">
        <v>-71933</v>
      </c>
      <c r="F380" s="22">
        <v>-1537</v>
      </c>
    </row>
    <row r="381" spans="1:6">
      <c r="A381" s="22" t="s">
        <v>917</v>
      </c>
      <c r="B381" s="22" t="s">
        <v>918</v>
      </c>
      <c r="C381" s="22">
        <v>93795.64</v>
      </c>
      <c r="D381" s="22">
        <v>0</v>
      </c>
      <c r="E381" s="22">
        <v>-93795.64</v>
      </c>
      <c r="F381" s="22">
        <v>0</v>
      </c>
    </row>
    <row r="382" spans="1:6">
      <c r="A382" s="22" t="s">
        <v>919</v>
      </c>
      <c r="B382" s="22" t="s">
        <v>920</v>
      </c>
      <c r="C382" s="22">
        <v>57944.86</v>
      </c>
      <c r="D382" s="22">
        <v>1665037.46</v>
      </c>
      <c r="E382" s="22">
        <v>-1409293.81</v>
      </c>
      <c r="F382" s="22">
        <v>313688.51</v>
      </c>
    </row>
    <row r="383" spans="1:6">
      <c r="A383" s="22" t="s">
        <v>921</v>
      </c>
      <c r="B383" s="22" t="s">
        <v>922</v>
      </c>
      <c r="C383" s="22">
        <v>132711</v>
      </c>
      <c r="D383" s="22">
        <v>4913461.58</v>
      </c>
      <c r="E383" s="22">
        <v>-4994419.05</v>
      </c>
      <c r="F383" s="22">
        <v>51753.53</v>
      </c>
    </row>
    <row r="384" spans="1:6">
      <c r="A384" s="22" t="s">
        <v>923</v>
      </c>
      <c r="B384" s="22" t="s">
        <v>924</v>
      </c>
      <c r="C384" s="22">
        <v>112554.77</v>
      </c>
      <c r="D384" s="22">
        <v>594050.57999999996</v>
      </c>
      <c r="E384" s="22">
        <v>-451384.67</v>
      </c>
      <c r="F384" s="22">
        <v>255220.68</v>
      </c>
    </row>
    <row r="385" spans="1:6">
      <c r="A385" s="22" t="s">
        <v>925</v>
      </c>
      <c r="B385" s="22" t="s">
        <v>926</v>
      </c>
      <c r="C385" s="22">
        <v>173021</v>
      </c>
      <c r="D385" s="22">
        <v>0</v>
      </c>
      <c r="E385" s="22">
        <v>-176217</v>
      </c>
      <c r="F385" s="22">
        <v>-3196</v>
      </c>
    </row>
    <row r="386" spans="1:6">
      <c r="A386" s="22" t="s">
        <v>927</v>
      </c>
      <c r="B386" s="22" t="s">
        <v>928</v>
      </c>
      <c r="C386" s="22">
        <v>0</v>
      </c>
      <c r="D386" s="22">
        <v>6562624</v>
      </c>
      <c r="E386" s="22">
        <v>-6562624</v>
      </c>
      <c r="F386" s="22">
        <v>0</v>
      </c>
    </row>
    <row r="387" spans="1:6">
      <c r="A387" s="22" t="s">
        <v>929</v>
      </c>
      <c r="B387" s="22" t="s">
        <v>930</v>
      </c>
      <c r="C387" s="22">
        <v>0</v>
      </c>
      <c r="D387" s="22">
        <v>420891.45</v>
      </c>
      <c r="E387" s="22">
        <v>-384103.45</v>
      </c>
      <c r="F387" s="22">
        <v>36788</v>
      </c>
    </row>
    <row r="388" spans="1:6">
      <c r="A388" s="22" t="s">
        <v>931</v>
      </c>
      <c r="B388" s="22" t="s">
        <v>932</v>
      </c>
      <c r="C388" s="22">
        <v>0</v>
      </c>
      <c r="D388" s="22">
        <v>2007824</v>
      </c>
      <c r="E388" s="22">
        <v>-2007824</v>
      </c>
      <c r="F388" s="22">
        <v>0</v>
      </c>
    </row>
    <row r="389" spans="1:6">
      <c r="A389" s="22" t="s">
        <v>933</v>
      </c>
      <c r="B389" s="22" t="s">
        <v>934</v>
      </c>
      <c r="C389" s="22">
        <v>0</v>
      </c>
      <c r="D389" s="22">
        <v>1842463.47</v>
      </c>
      <c r="E389" s="22">
        <v>-1305018.47</v>
      </c>
      <c r="F389" s="22">
        <v>537445</v>
      </c>
    </row>
    <row r="390" spans="1:6">
      <c r="A390" s="22" t="s">
        <v>935</v>
      </c>
      <c r="B390" s="22" t="s">
        <v>936</v>
      </c>
      <c r="C390" s="22">
        <v>0</v>
      </c>
      <c r="D390" s="22">
        <v>1729724.22</v>
      </c>
      <c r="E390" s="22">
        <v>-1729724.22</v>
      </c>
      <c r="F390" s="22">
        <v>0</v>
      </c>
    </row>
    <row r="391" spans="1:6">
      <c r="A391" s="22" t="s">
        <v>937</v>
      </c>
      <c r="B391" s="22" t="s">
        <v>938</v>
      </c>
      <c r="C391" s="22">
        <v>0</v>
      </c>
      <c r="D391" s="22">
        <v>28903</v>
      </c>
      <c r="E391" s="22">
        <v>-28903</v>
      </c>
      <c r="F391" s="22">
        <v>0</v>
      </c>
    </row>
    <row r="392" spans="1:6">
      <c r="A392" s="22" t="s">
        <v>939</v>
      </c>
      <c r="B392" s="22" t="s">
        <v>940</v>
      </c>
      <c r="C392" s="22">
        <v>0</v>
      </c>
      <c r="D392" s="22">
        <v>55165</v>
      </c>
      <c r="E392" s="22">
        <v>-55165</v>
      </c>
      <c r="F392" s="22">
        <v>0</v>
      </c>
    </row>
    <row r="393" spans="1:6">
      <c r="A393" s="22" t="s">
        <v>941</v>
      </c>
      <c r="B393" s="22" t="s">
        <v>942</v>
      </c>
      <c r="C393" s="22">
        <v>0</v>
      </c>
      <c r="D393" s="22">
        <v>308662</v>
      </c>
      <c r="E393" s="22">
        <v>-313555</v>
      </c>
      <c r="F393" s="22">
        <v>-4893</v>
      </c>
    </row>
    <row r="394" spans="1:6">
      <c r="A394" s="22" t="s">
        <v>943</v>
      </c>
      <c r="B394" s="22" t="s">
        <v>944</v>
      </c>
      <c r="C394" s="22">
        <v>0</v>
      </c>
      <c r="D394" s="22">
        <v>1905647</v>
      </c>
      <c r="E394" s="22">
        <v>-1705707</v>
      </c>
      <c r="F394" s="22">
        <v>199940</v>
      </c>
    </row>
    <row r="395" spans="1:6">
      <c r="A395" s="22" t="s">
        <v>945</v>
      </c>
      <c r="B395" s="22" t="s">
        <v>946</v>
      </c>
      <c r="C395" s="22">
        <v>0</v>
      </c>
      <c r="D395" s="22">
        <v>151940.49</v>
      </c>
      <c r="E395" s="22">
        <v>-148400.49</v>
      </c>
      <c r="F395" s="22">
        <v>3540</v>
      </c>
    </row>
    <row r="396" spans="1:6">
      <c r="A396" s="22" t="s">
        <v>947</v>
      </c>
      <c r="B396" s="22" t="s">
        <v>948</v>
      </c>
      <c r="C396" s="22">
        <v>0</v>
      </c>
      <c r="D396" s="22">
        <v>183950</v>
      </c>
      <c r="E396" s="22">
        <v>-183950</v>
      </c>
      <c r="F396" s="22">
        <v>0</v>
      </c>
    </row>
    <row r="397" spans="1:6">
      <c r="A397" s="22" t="s">
        <v>949</v>
      </c>
      <c r="B397" s="22" t="s">
        <v>950</v>
      </c>
      <c r="C397" s="22">
        <v>0</v>
      </c>
      <c r="D397" s="22">
        <v>4475685.7699999996</v>
      </c>
      <c r="E397" s="22">
        <v>-4475685.7699999996</v>
      </c>
      <c r="F397" s="22">
        <v>0</v>
      </c>
    </row>
    <row r="398" spans="1:6">
      <c r="A398" s="22" t="s">
        <v>951</v>
      </c>
      <c r="B398" s="22" t="s">
        <v>952</v>
      </c>
      <c r="C398" s="22">
        <v>0</v>
      </c>
      <c r="D398" s="22">
        <v>74547</v>
      </c>
      <c r="E398" s="22">
        <v>-74547</v>
      </c>
      <c r="F398" s="22">
        <v>0</v>
      </c>
    </row>
    <row r="399" spans="1:6">
      <c r="A399" s="22" t="s">
        <v>953</v>
      </c>
      <c r="B399" s="22" t="s">
        <v>954</v>
      </c>
      <c r="C399" s="22">
        <v>0</v>
      </c>
      <c r="D399" s="22">
        <v>883820.12</v>
      </c>
      <c r="E399" s="22">
        <v>-1436560.12</v>
      </c>
      <c r="F399" s="22">
        <v>-552740</v>
      </c>
    </row>
    <row r="400" spans="1:6">
      <c r="A400" s="22" t="s">
        <v>955</v>
      </c>
      <c r="B400" s="22" t="s">
        <v>956</v>
      </c>
      <c r="C400" s="22">
        <v>0</v>
      </c>
      <c r="D400" s="22">
        <v>1798589.8</v>
      </c>
      <c r="E400" s="22">
        <v>-1721476.8</v>
      </c>
      <c r="F400" s="22">
        <v>77113</v>
      </c>
    </row>
    <row r="401" spans="1:6">
      <c r="A401" s="22" t="s">
        <v>957</v>
      </c>
      <c r="B401" s="22" t="s">
        <v>958</v>
      </c>
      <c r="C401" s="22">
        <v>0</v>
      </c>
      <c r="D401" s="22">
        <v>235974</v>
      </c>
      <c r="E401" s="22">
        <v>-74104</v>
      </c>
      <c r="F401" s="22">
        <v>161870</v>
      </c>
    </row>
    <row r="402" spans="1:6">
      <c r="A402" s="22" t="s">
        <v>959</v>
      </c>
      <c r="B402" s="22" t="s">
        <v>960</v>
      </c>
      <c r="C402" s="22">
        <v>0</v>
      </c>
      <c r="D402" s="22">
        <v>176515.02</v>
      </c>
      <c r="E402" s="22">
        <v>-176515.02</v>
      </c>
      <c r="F402" s="22">
        <v>0</v>
      </c>
    </row>
    <row r="403" spans="1:6">
      <c r="A403" s="22" t="s">
        <v>961</v>
      </c>
      <c r="B403" s="22" t="s">
        <v>962</v>
      </c>
      <c r="C403" s="22">
        <v>0</v>
      </c>
      <c r="D403" s="22">
        <v>27978</v>
      </c>
      <c r="E403" s="22">
        <v>-27978</v>
      </c>
      <c r="F403" s="22">
        <v>0</v>
      </c>
    </row>
    <row r="404" spans="1:6">
      <c r="A404" s="22" t="s">
        <v>963</v>
      </c>
      <c r="B404" s="22" t="s">
        <v>964</v>
      </c>
      <c r="C404" s="22">
        <v>0</v>
      </c>
      <c r="D404" s="22">
        <v>70175.78</v>
      </c>
      <c r="E404" s="22">
        <v>-70175.78</v>
      </c>
      <c r="F404" s="22">
        <v>0</v>
      </c>
    </row>
    <row r="405" spans="1:6">
      <c r="A405" s="22" t="s">
        <v>965</v>
      </c>
      <c r="B405" s="22" t="s">
        <v>966</v>
      </c>
      <c r="C405" s="22">
        <v>0</v>
      </c>
      <c r="D405" s="22">
        <v>64475</v>
      </c>
      <c r="E405" s="22">
        <v>0</v>
      </c>
      <c r="F405" s="22">
        <v>64475</v>
      </c>
    </row>
    <row r="406" spans="1:6">
      <c r="A406" s="22" t="s">
        <v>967</v>
      </c>
      <c r="B406" s="22" t="s">
        <v>968</v>
      </c>
      <c r="C406" s="22">
        <v>0</v>
      </c>
      <c r="D406" s="22">
        <v>6154650</v>
      </c>
      <c r="E406" s="22">
        <v>-6154650</v>
      </c>
      <c r="F406" s="22">
        <v>0</v>
      </c>
    </row>
    <row r="407" spans="1:6">
      <c r="A407" s="22" t="s">
        <v>969</v>
      </c>
      <c r="B407" s="22" t="s">
        <v>970</v>
      </c>
      <c r="C407" s="22">
        <v>0</v>
      </c>
      <c r="D407" s="22">
        <v>573103.56000000006</v>
      </c>
      <c r="E407" s="22">
        <v>-573103.56000000006</v>
      </c>
      <c r="F407" s="22">
        <v>0</v>
      </c>
    </row>
    <row r="408" spans="1:6">
      <c r="A408" s="22" t="s">
        <v>971</v>
      </c>
      <c r="B408" s="22" t="s">
        <v>972</v>
      </c>
      <c r="C408" s="22">
        <v>0</v>
      </c>
      <c r="D408" s="22">
        <v>879506.55</v>
      </c>
      <c r="E408" s="22">
        <v>-879506.55</v>
      </c>
      <c r="F408" s="22">
        <v>0</v>
      </c>
    </row>
    <row r="409" spans="1:6">
      <c r="A409" s="22" t="s">
        <v>973</v>
      </c>
      <c r="B409" s="22" t="s">
        <v>974</v>
      </c>
      <c r="C409" s="22">
        <v>0</v>
      </c>
      <c r="D409" s="22">
        <v>110424</v>
      </c>
      <c r="E409" s="22">
        <v>-110424</v>
      </c>
      <c r="F409" s="22">
        <v>0</v>
      </c>
    </row>
    <row r="410" spans="1:6">
      <c r="A410" s="22" t="s">
        <v>975</v>
      </c>
      <c r="B410" s="22" t="s">
        <v>976</v>
      </c>
      <c r="C410" s="22">
        <v>0</v>
      </c>
      <c r="D410" s="22">
        <v>355913.3</v>
      </c>
      <c r="E410" s="22">
        <v>-355913.3</v>
      </c>
      <c r="F410" s="22">
        <v>0</v>
      </c>
    </row>
    <row r="411" spans="1:6">
      <c r="A411" s="22" t="s">
        <v>977</v>
      </c>
      <c r="B411" s="22" t="s">
        <v>978</v>
      </c>
      <c r="C411" s="22">
        <v>0</v>
      </c>
      <c r="D411" s="22">
        <v>294220</v>
      </c>
      <c r="E411" s="22">
        <v>-294220</v>
      </c>
      <c r="F411" s="22">
        <v>0</v>
      </c>
    </row>
    <row r="412" spans="1:6">
      <c r="A412" s="22" t="s">
        <v>979</v>
      </c>
      <c r="B412" s="22" t="s">
        <v>980</v>
      </c>
      <c r="C412" s="22">
        <v>0</v>
      </c>
      <c r="D412" s="22">
        <v>305294.84000000003</v>
      </c>
      <c r="E412" s="22">
        <v>-154475</v>
      </c>
      <c r="F412" s="22">
        <v>150819.84</v>
      </c>
    </row>
    <row r="413" spans="1:6">
      <c r="A413" s="22" t="s">
        <v>981</v>
      </c>
      <c r="B413" s="22" t="s">
        <v>982</v>
      </c>
      <c r="C413" s="22">
        <v>0</v>
      </c>
      <c r="D413" s="22">
        <v>3994057.93</v>
      </c>
      <c r="E413" s="22">
        <v>-3991627.93</v>
      </c>
      <c r="F413" s="22">
        <v>2430</v>
      </c>
    </row>
    <row r="414" spans="1:6">
      <c r="A414" s="22" t="s">
        <v>983</v>
      </c>
      <c r="B414" s="22" t="s">
        <v>984</v>
      </c>
      <c r="C414" s="22">
        <v>0</v>
      </c>
      <c r="D414" s="22">
        <v>157289</v>
      </c>
      <c r="E414" s="22">
        <v>-157289</v>
      </c>
      <c r="F414" s="22">
        <v>0</v>
      </c>
    </row>
    <row r="415" spans="1:6">
      <c r="A415" s="22" t="s">
        <v>985</v>
      </c>
      <c r="B415" s="22" t="s">
        <v>986</v>
      </c>
      <c r="C415" s="22">
        <v>0</v>
      </c>
      <c r="D415" s="22">
        <v>247251.07</v>
      </c>
      <c r="E415" s="22">
        <v>-247251.07</v>
      </c>
      <c r="F415" s="22">
        <v>0</v>
      </c>
    </row>
    <row r="416" spans="1:6">
      <c r="A416" s="22" t="s">
        <v>987</v>
      </c>
      <c r="B416" s="22" t="s">
        <v>988</v>
      </c>
      <c r="C416" s="22">
        <v>0</v>
      </c>
      <c r="D416" s="22">
        <v>176830</v>
      </c>
      <c r="E416" s="22">
        <v>-176830</v>
      </c>
      <c r="F416" s="22">
        <v>0</v>
      </c>
    </row>
    <row r="417" spans="1:6">
      <c r="A417" s="22" t="s">
        <v>989</v>
      </c>
      <c r="B417" s="22" t="s">
        <v>990</v>
      </c>
      <c r="C417" s="22">
        <v>0</v>
      </c>
      <c r="D417" s="22">
        <v>41359</v>
      </c>
      <c r="E417" s="22">
        <v>-41359</v>
      </c>
      <c r="F417" s="22">
        <v>0</v>
      </c>
    </row>
    <row r="418" spans="1:6">
      <c r="A418" s="22" t="s">
        <v>991</v>
      </c>
      <c r="B418" s="22" t="s">
        <v>992</v>
      </c>
      <c r="C418" s="22">
        <v>0</v>
      </c>
      <c r="D418" s="22">
        <v>236706.7</v>
      </c>
      <c r="E418" s="22">
        <v>-236706.7</v>
      </c>
      <c r="F418" s="22">
        <v>0</v>
      </c>
    </row>
    <row r="419" spans="1:6">
      <c r="A419" s="22" t="s">
        <v>993</v>
      </c>
      <c r="B419" s="22" t="s">
        <v>994</v>
      </c>
      <c r="C419" s="22">
        <v>0</v>
      </c>
      <c r="D419" s="22">
        <v>882852</v>
      </c>
      <c r="E419" s="22">
        <v>-700894</v>
      </c>
      <c r="F419" s="22">
        <v>181958</v>
      </c>
    </row>
    <row r="420" spans="1:6">
      <c r="A420" s="22" t="s">
        <v>995</v>
      </c>
      <c r="B420" s="22" t="s">
        <v>996</v>
      </c>
      <c r="C420" s="22">
        <v>0</v>
      </c>
      <c r="D420" s="22">
        <v>15509</v>
      </c>
      <c r="E420" s="22">
        <v>-15509</v>
      </c>
      <c r="F420" s="22">
        <v>0</v>
      </c>
    </row>
    <row r="421" spans="1:6">
      <c r="A421" s="22" t="s">
        <v>997</v>
      </c>
      <c r="B421" s="22" t="s">
        <v>998</v>
      </c>
      <c r="C421" s="22">
        <v>0</v>
      </c>
      <c r="D421" s="22">
        <v>1126525.5900000001</v>
      </c>
      <c r="E421" s="22">
        <v>-1126525.5900000001</v>
      </c>
      <c r="F421" s="22">
        <v>0</v>
      </c>
    </row>
    <row r="422" spans="1:6">
      <c r="A422" s="22" t="s">
        <v>999</v>
      </c>
      <c r="B422" s="22" t="s">
        <v>1000</v>
      </c>
      <c r="C422" s="22">
        <v>0</v>
      </c>
      <c r="D422" s="22">
        <v>1653076</v>
      </c>
      <c r="E422" s="22">
        <v>-1169247</v>
      </c>
      <c r="F422" s="22">
        <v>483829</v>
      </c>
    </row>
    <row r="423" spans="1:6">
      <c r="A423" s="22" t="s">
        <v>1001</v>
      </c>
      <c r="B423" s="22" t="s">
        <v>1002</v>
      </c>
      <c r="C423" s="22">
        <v>0</v>
      </c>
      <c r="D423" s="22">
        <v>160835.51999999999</v>
      </c>
      <c r="E423" s="22">
        <v>-160835.51999999999</v>
      </c>
      <c r="F423" s="22">
        <v>0</v>
      </c>
    </row>
    <row r="424" spans="1:6">
      <c r="A424" s="22" t="s">
        <v>1003</v>
      </c>
      <c r="B424" s="22" t="s">
        <v>1004</v>
      </c>
      <c r="C424" s="22">
        <v>0</v>
      </c>
      <c r="D424" s="22">
        <v>109744</v>
      </c>
      <c r="E424" s="22">
        <v>0</v>
      </c>
      <c r="F424" s="22">
        <v>109744</v>
      </c>
    </row>
    <row r="425" spans="1:6">
      <c r="A425" s="22" t="s">
        <v>1005</v>
      </c>
      <c r="B425" s="22" t="s">
        <v>1006</v>
      </c>
      <c r="C425" s="22">
        <v>0</v>
      </c>
      <c r="D425" s="22">
        <v>65485.120000000003</v>
      </c>
      <c r="E425" s="22">
        <v>-65485.120000000003</v>
      </c>
      <c r="F425" s="22">
        <v>0</v>
      </c>
    </row>
    <row r="426" spans="1:6">
      <c r="A426" s="22" t="s">
        <v>1007</v>
      </c>
      <c r="B426" s="22" t="s">
        <v>1008</v>
      </c>
      <c r="C426" s="22">
        <v>0</v>
      </c>
      <c r="D426" s="22">
        <v>258401</v>
      </c>
      <c r="E426" s="22">
        <v>-258401</v>
      </c>
      <c r="F426" s="22">
        <v>0</v>
      </c>
    </row>
    <row r="427" spans="1:6">
      <c r="A427" s="22" t="s">
        <v>1009</v>
      </c>
      <c r="B427" s="22" t="s">
        <v>1010</v>
      </c>
      <c r="C427" s="22">
        <v>0</v>
      </c>
      <c r="D427" s="22">
        <v>43684</v>
      </c>
      <c r="E427" s="22">
        <v>-43684</v>
      </c>
      <c r="F427" s="22">
        <v>0</v>
      </c>
    </row>
    <row r="428" spans="1:6">
      <c r="A428" s="22" t="s">
        <v>1011</v>
      </c>
      <c r="B428" s="22" t="s">
        <v>1012</v>
      </c>
      <c r="C428" s="22">
        <v>0</v>
      </c>
      <c r="D428" s="22">
        <v>71207</v>
      </c>
      <c r="E428" s="22">
        <v>-71207</v>
      </c>
      <c r="F428" s="22">
        <v>0</v>
      </c>
    </row>
    <row r="429" spans="1:6">
      <c r="A429" s="22" t="s">
        <v>1013</v>
      </c>
      <c r="B429" s="22" t="s">
        <v>1014</v>
      </c>
      <c r="C429" s="22">
        <v>0</v>
      </c>
      <c r="D429" s="22">
        <v>1050054.28</v>
      </c>
      <c r="E429" s="22">
        <v>-1050054.28</v>
      </c>
      <c r="F429" s="22">
        <v>0</v>
      </c>
    </row>
    <row r="430" spans="1:6">
      <c r="A430" s="22" t="s">
        <v>1015</v>
      </c>
      <c r="B430" s="22" t="s">
        <v>1016</v>
      </c>
      <c r="C430" s="22">
        <v>0</v>
      </c>
      <c r="D430" s="22">
        <v>27270</v>
      </c>
      <c r="E430" s="22">
        <v>-27270</v>
      </c>
      <c r="F430" s="22">
        <v>0</v>
      </c>
    </row>
    <row r="431" spans="1:6">
      <c r="A431" s="22" t="s">
        <v>1017</v>
      </c>
      <c r="B431" s="22" t="s">
        <v>1018</v>
      </c>
      <c r="C431" s="22">
        <v>0</v>
      </c>
      <c r="D431" s="22">
        <v>35394.1</v>
      </c>
      <c r="E431" s="22">
        <v>-35394.1</v>
      </c>
      <c r="F431" s="22">
        <v>0</v>
      </c>
    </row>
    <row r="432" spans="1:6">
      <c r="A432" s="22" t="s">
        <v>1019</v>
      </c>
      <c r="B432" s="22" t="s">
        <v>1020</v>
      </c>
      <c r="C432" s="22">
        <v>0</v>
      </c>
      <c r="D432" s="22">
        <v>30055</v>
      </c>
      <c r="E432" s="22">
        <v>-30055</v>
      </c>
      <c r="F432" s="22">
        <v>0</v>
      </c>
    </row>
    <row r="433" spans="1:6">
      <c r="A433" s="22" t="s">
        <v>1021</v>
      </c>
      <c r="B433" s="22" t="s">
        <v>1022</v>
      </c>
      <c r="C433" s="22">
        <v>0</v>
      </c>
      <c r="D433" s="22">
        <v>25673</v>
      </c>
      <c r="E433" s="22">
        <v>-25673</v>
      </c>
      <c r="F433" s="22">
        <v>0</v>
      </c>
    </row>
    <row r="434" spans="1:6">
      <c r="A434" s="22" t="s">
        <v>1023</v>
      </c>
      <c r="B434" s="22" t="s">
        <v>1024</v>
      </c>
      <c r="C434" s="22">
        <v>0</v>
      </c>
      <c r="D434" s="22">
        <v>24685</v>
      </c>
      <c r="E434" s="22">
        <v>-24685</v>
      </c>
      <c r="F434" s="22">
        <v>0</v>
      </c>
    </row>
    <row r="435" spans="1:6">
      <c r="A435" s="22" t="s">
        <v>1025</v>
      </c>
      <c r="B435" s="22" t="s">
        <v>1026</v>
      </c>
      <c r="C435" s="22">
        <v>0</v>
      </c>
      <c r="D435" s="22">
        <v>3348601.82</v>
      </c>
      <c r="E435" s="22">
        <v>-2886603.82</v>
      </c>
      <c r="F435" s="22">
        <v>461998</v>
      </c>
    </row>
    <row r="436" spans="1:6">
      <c r="A436" s="22" t="s">
        <v>1027</v>
      </c>
      <c r="B436" s="22" t="s">
        <v>1028</v>
      </c>
      <c r="C436" s="22">
        <v>0</v>
      </c>
      <c r="D436" s="22">
        <v>61451.46</v>
      </c>
      <c r="E436" s="22">
        <v>-68431.16</v>
      </c>
      <c r="F436" s="22">
        <v>-6979.7</v>
      </c>
    </row>
    <row r="437" spans="1:6">
      <c r="A437" s="22" t="s">
        <v>1029</v>
      </c>
      <c r="B437" s="22" t="s">
        <v>1030</v>
      </c>
      <c r="C437" s="22">
        <v>0</v>
      </c>
      <c r="D437" s="22">
        <v>100898.05</v>
      </c>
      <c r="E437" s="22">
        <v>-100898.05</v>
      </c>
      <c r="F437" s="22">
        <v>0</v>
      </c>
    </row>
    <row r="438" spans="1:6">
      <c r="A438" s="22" t="s">
        <v>1031</v>
      </c>
      <c r="B438" s="22" t="s">
        <v>1032</v>
      </c>
      <c r="C438" s="22">
        <v>0</v>
      </c>
      <c r="D438" s="22">
        <v>312767</v>
      </c>
      <c r="E438" s="22">
        <v>-312767</v>
      </c>
      <c r="F438" s="22">
        <v>0</v>
      </c>
    </row>
    <row r="439" spans="1:6">
      <c r="A439" s="22" t="s">
        <v>1033</v>
      </c>
      <c r="B439" s="22" t="s">
        <v>1034</v>
      </c>
      <c r="C439" s="22">
        <v>0</v>
      </c>
      <c r="D439" s="22">
        <v>148022</v>
      </c>
      <c r="E439" s="22">
        <v>-148022</v>
      </c>
      <c r="F439" s="22">
        <v>0</v>
      </c>
    </row>
    <row r="440" spans="1:6">
      <c r="A440" s="22" t="s">
        <v>1035</v>
      </c>
      <c r="B440" s="22" t="s">
        <v>1036</v>
      </c>
      <c r="C440" s="22">
        <v>0</v>
      </c>
      <c r="D440" s="22">
        <v>101800429.65000001</v>
      </c>
      <c r="E440" s="22">
        <v>-90667445.650000006</v>
      </c>
      <c r="F440" s="22">
        <v>11132984</v>
      </c>
    </row>
    <row r="441" spans="1:6">
      <c r="A441" s="22" t="s">
        <v>1037</v>
      </c>
      <c r="B441" s="22" t="s">
        <v>1038</v>
      </c>
      <c r="C441" s="22">
        <v>0</v>
      </c>
      <c r="D441" s="22">
        <v>246767.02</v>
      </c>
      <c r="E441" s="22">
        <v>-246767.02</v>
      </c>
      <c r="F441" s="22">
        <v>0</v>
      </c>
    </row>
    <row r="442" spans="1:6">
      <c r="A442" s="22" t="s">
        <v>1039</v>
      </c>
      <c r="B442" s="22" t="s">
        <v>1040</v>
      </c>
      <c r="C442" s="22">
        <v>0</v>
      </c>
      <c r="D442" s="22">
        <v>96568.02</v>
      </c>
      <c r="E442" s="22">
        <v>-96568.02</v>
      </c>
      <c r="F442" s="22">
        <v>0</v>
      </c>
    </row>
    <row r="443" spans="1:6">
      <c r="A443" s="22" t="s">
        <v>1041</v>
      </c>
      <c r="B443" s="22" t="s">
        <v>1042</v>
      </c>
      <c r="C443" s="22">
        <v>0</v>
      </c>
      <c r="D443" s="22">
        <v>619004.16000000003</v>
      </c>
      <c r="E443" s="22">
        <v>-619004.16000000003</v>
      </c>
      <c r="F443" s="22">
        <v>0</v>
      </c>
    </row>
    <row r="444" spans="1:6">
      <c r="A444" s="22" t="s">
        <v>1043</v>
      </c>
      <c r="B444" s="22" t="s">
        <v>1044</v>
      </c>
      <c r="C444" s="22">
        <v>0</v>
      </c>
      <c r="D444" s="22">
        <v>71449</v>
      </c>
      <c r="E444" s="22">
        <v>-71449</v>
      </c>
      <c r="F444" s="22">
        <v>0</v>
      </c>
    </row>
    <row r="445" spans="1:6">
      <c r="A445" s="22" t="s">
        <v>1045</v>
      </c>
      <c r="B445" s="22" t="s">
        <v>1046</v>
      </c>
      <c r="C445" s="22">
        <v>0</v>
      </c>
      <c r="D445" s="22">
        <v>564787.5</v>
      </c>
      <c r="E445" s="22">
        <v>-564787.5</v>
      </c>
      <c r="F445" s="22">
        <v>0</v>
      </c>
    </row>
    <row r="446" spans="1:6">
      <c r="A446" s="22" t="s">
        <v>1047</v>
      </c>
      <c r="B446" s="22" t="s">
        <v>1048</v>
      </c>
      <c r="C446" s="22">
        <v>0</v>
      </c>
      <c r="D446" s="22">
        <v>42121.279999999999</v>
      </c>
      <c r="E446" s="22">
        <v>-42121.279999999999</v>
      </c>
      <c r="F446" s="22">
        <v>0</v>
      </c>
    </row>
    <row r="447" spans="1:6">
      <c r="A447" s="22" t="s">
        <v>1049</v>
      </c>
      <c r="B447" s="22" t="s">
        <v>1050</v>
      </c>
      <c r="C447" s="22">
        <v>0</v>
      </c>
      <c r="D447" s="22">
        <v>137515</v>
      </c>
      <c r="E447" s="22">
        <v>-137515</v>
      </c>
      <c r="F447" s="22">
        <v>0</v>
      </c>
    </row>
    <row r="448" spans="1:6">
      <c r="A448" s="22" t="s">
        <v>1051</v>
      </c>
      <c r="B448" s="22" t="s">
        <v>1052</v>
      </c>
      <c r="C448" s="22">
        <v>0</v>
      </c>
      <c r="D448" s="22">
        <v>152633</v>
      </c>
      <c r="E448" s="22">
        <v>-152633</v>
      </c>
      <c r="F448" s="22">
        <v>0</v>
      </c>
    </row>
    <row r="449" spans="1:6">
      <c r="A449" s="22" t="s">
        <v>1053</v>
      </c>
      <c r="B449" s="22" t="s">
        <v>1054</v>
      </c>
      <c r="C449" s="22">
        <v>0</v>
      </c>
      <c r="D449" s="22">
        <v>107238.39999999999</v>
      </c>
      <c r="E449" s="22">
        <v>-107238.39999999999</v>
      </c>
      <c r="F449" s="22">
        <v>0</v>
      </c>
    </row>
    <row r="450" spans="1:6">
      <c r="A450" s="22" t="s">
        <v>1055</v>
      </c>
      <c r="B450" s="22" t="s">
        <v>1056</v>
      </c>
      <c r="C450" s="22">
        <v>0</v>
      </c>
      <c r="D450" s="22">
        <v>62064.46</v>
      </c>
      <c r="E450" s="22">
        <v>-62064.46</v>
      </c>
      <c r="F450" s="22">
        <v>0</v>
      </c>
    </row>
    <row r="451" spans="1:6">
      <c r="A451" s="22" t="s">
        <v>1057</v>
      </c>
      <c r="B451" s="22" t="s">
        <v>1058</v>
      </c>
      <c r="C451" s="22">
        <v>0</v>
      </c>
      <c r="D451" s="22">
        <v>254537</v>
      </c>
      <c r="E451" s="22">
        <v>-32834</v>
      </c>
      <c r="F451" s="22">
        <v>221703</v>
      </c>
    </row>
    <row r="452" spans="1:6">
      <c r="A452" s="22" t="s">
        <v>1059</v>
      </c>
      <c r="B452" s="22" t="s">
        <v>1060</v>
      </c>
      <c r="C452" s="22">
        <v>0</v>
      </c>
      <c r="D452" s="22">
        <v>59231.87</v>
      </c>
      <c r="E452" s="22">
        <v>-59231.87</v>
      </c>
      <c r="F452" s="22">
        <v>0</v>
      </c>
    </row>
    <row r="453" spans="1:6">
      <c r="A453" s="22" t="s">
        <v>1061</v>
      </c>
      <c r="B453" s="22" t="s">
        <v>1062</v>
      </c>
      <c r="C453" s="22">
        <v>0</v>
      </c>
      <c r="D453" s="22">
        <v>649898</v>
      </c>
      <c r="E453" s="22">
        <v>-649898</v>
      </c>
      <c r="F453" s="22">
        <v>0</v>
      </c>
    </row>
    <row r="454" spans="1:6">
      <c r="A454" s="22" t="s">
        <v>1063</v>
      </c>
      <c r="B454" s="22" t="s">
        <v>1064</v>
      </c>
      <c r="C454" s="22">
        <v>0</v>
      </c>
      <c r="D454" s="22">
        <v>33030</v>
      </c>
      <c r="E454" s="22">
        <v>-9912</v>
      </c>
      <c r="F454" s="22">
        <v>23118</v>
      </c>
    </row>
    <row r="455" spans="1:6">
      <c r="A455" s="22" t="s">
        <v>1065</v>
      </c>
      <c r="B455" s="22" t="s">
        <v>1066</v>
      </c>
      <c r="C455" s="22">
        <v>0</v>
      </c>
      <c r="D455" s="22">
        <v>47156</v>
      </c>
      <c r="E455" s="22">
        <v>-47156</v>
      </c>
      <c r="F455" s="22">
        <v>0</v>
      </c>
    </row>
    <row r="456" spans="1:6">
      <c r="A456" s="22" t="s">
        <v>1067</v>
      </c>
      <c r="B456" s="22" t="s">
        <v>1068</v>
      </c>
      <c r="C456" s="22">
        <v>0</v>
      </c>
      <c r="D456" s="22">
        <v>582684</v>
      </c>
      <c r="E456" s="22">
        <v>-582684</v>
      </c>
      <c r="F456" s="22">
        <v>0</v>
      </c>
    </row>
    <row r="457" spans="1:6">
      <c r="A457" s="22" t="s">
        <v>1069</v>
      </c>
      <c r="B457" s="22" t="s">
        <v>1070</v>
      </c>
      <c r="C457" s="22">
        <v>0</v>
      </c>
      <c r="D457" s="22">
        <v>492650</v>
      </c>
      <c r="E457" s="22">
        <v>-492650</v>
      </c>
      <c r="F457" s="22">
        <v>0</v>
      </c>
    </row>
    <row r="458" spans="1:6">
      <c r="A458" s="22" t="s">
        <v>1071</v>
      </c>
      <c r="B458" s="22" t="s">
        <v>1072</v>
      </c>
      <c r="C458" s="22">
        <v>0</v>
      </c>
      <c r="D458" s="22">
        <v>114046</v>
      </c>
      <c r="E458" s="22">
        <v>-114046</v>
      </c>
      <c r="F458" s="22">
        <v>0</v>
      </c>
    </row>
    <row r="459" spans="1:6">
      <c r="A459" s="22" t="s">
        <v>1073</v>
      </c>
      <c r="B459" s="22" t="s">
        <v>1074</v>
      </c>
      <c r="C459" s="22">
        <v>0</v>
      </c>
      <c r="D459" s="22">
        <v>55755</v>
      </c>
      <c r="E459" s="22">
        <v>-55755</v>
      </c>
      <c r="F459" s="22">
        <v>0</v>
      </c>
    </row>
    <row r="460" spans="1:6">
      <c r="A460" s="22" t="s">
        <v>1075</v>
      </c>
      <c r="B460" s="22" t="s">
        <v>1076</v>
      </c>
      <c r="C460" s="22">
        <v>0</v>
      </c>
      <c r="D460" s="22">
        <v>3460813</v>
      </c>
      <c r="E460" s="22">
        <v>-3460813</v>
      </c>
      <c r="F460" s="22">
        <v>0</v>
      </c>
    </row>
    <row r="461" spans="1:6">
      <c r="A461" s="22" t="s">
        <v>1077</v>
      </c>
      <c r="B461" s="22" t="s">
        <v>1078</v>
      </c>
      <c r="C461" s="22">
        <v>0</v>
      </c>
      <c r="D461" s="22">
        <v>2252904</v>
      </c>
      <c r="E461" s="22">
        <v>-2252904</v>
      </c>
      <c r="F461" s="22">
        <v>0</v>
      </c>
    </row>
    <row r="462" spans="1:6">
      <c r="A462" s="22" t="s">
        <v>1079</v>
      </c>
      <c r="B462" s="22" t="s">
        <v>1080</v>
      </c>
      <c r="C462" s="22">
        <v>0</v>
      </c>
      <c r="D462" s="22">
        <v>230218</v>
      </c>
      <c r="E462" s="22">
        <v>-230218</v>
      </c>
      <c r="F462" s="22">
        <v>0</v>
      </c>
    </row>
    <row r="463" spans="1:6">
      <c r="A463" s="22" t="s">
        <v>1081</v>
      </c>
      <c r="B463" s="22" t="s">
        <v>1082</v>
      </c>
      <c r="C463" s="22">
        <v>0</v>
      </c>
      <c r="D463" s="22">
        <v>318553</v>
      </c>
      <c r="E463" s="22">
        <v>-318553</v>
      </c>
      <c r="F463" s="22">
        <v>0</v>
      </c>
    </row>
    <row r="464" spans="1:6">
      <c r="A464" s="22" t="s">
        <v>1083</v>
      </c>
      <c r="B464" s="22" t="s">
        <v>1084</v>
      </c>
      <c r="C464" s="22">
        <v>0</v>
      </c>
      <c r="D464" s="22">
        <v>348711</v>
      </c>
      <c r="E464" s="22">
        <v>-348711</v>
      </c>
      <c r="F464" s="22">
        <v>0</v>
      </c>
    </row>
    <row r="465" spans="1:6">
      <c r="A465" s="22" t="s">
        <v>1085</v>
      </c>
      <c r="B465" s="22" t="s">
        <v>1086</v>
      </c>
      <c r="C465" s="22">
        <v>0</v>
      </c>
      <c r="D465" s="22">
        <v>428921</v>
      </c>
      <c r="E465" s="22">
        <v>-428921</v>
      </c>
      <c r="F465" s="22">
        <v>0</v>
      </c>
    </row>
    <row r="466" spans="1:6">
      <c r="A466" s="22" t="s">
        <v>1087</v>
      </c>
      <c r="B466" s="22" t="s">
        <v>1088</v>
      </c>
      <c r="C466" s="22">
        <v>0</v>
      </c>
      <c r="D466" s="22">
        <v>663240.24</v>
      </c>
      <c r="E466" s="22">
        <v>-663240.24</v>
      </c>
      <c r="F466" s="22">
        <v>0</v>
      </c>
    </row>
    <row r="467" spans="1:6">
      <c r="A467" s="22" t="s">
        <v>1089</v>
      </c>
      <c r="B467" s="22" t="s">
        <v>1090</v>
      </c>
      <c r="C467" s="22">
        <v>0</v>
      </c>
      <c r="D467" s="22">
        <v>146464</v>
      </c>
      <c r="E467" s="22">
        <v>-146464</v>
      </c>
      <c r="F467" s="22">
        <v>0</v>
      </c>
    </row>
    <row r="468" spans="1:6">
      <c r="A468" s="22" t="s">
        <v>1091</v>
      </c>
      <c r="B468" s="22" t="s">
        <v>1092</v>
      </c>
      <c r="C468" s="22">
        <v>0</v>
      </c>
      <c r="D468" s="22">
        <v>126336</v>
      </c>
      <c r="E468" s="22">
        <v>-317.64</v>
      </c>
      <c r="F468" s="22">
        <v>126018.36</v>
      </c>
    </row>
    <row r="469" spans="1:6">
      <c r="A469" s="22" t="s">
        <v>1093</v>
      </c>
      <c r="B469" s="22" t="s">
        <v>1094</v>
      </c>
      <c r="C469" s="22">
        <v>0</v>
      </c>
      <c r="D469" s="22">
        <v>103961</v>
      </c>
      <c r="E469" s="22">
        <v>-103961</v>
      </c>
      <c r="F469" s="22">
        <v>0</v>
      </c>
    </row>
    <row r="470" spans="1:6">
      <c r="A470" s="22" t="s">
        <v>1095</v>
      </c>
      <c r="B470" s="22" t="s">
        <v>1096</v>
      </c>
      <c r="C470" s="22">
        <v>0</v>
      </c>
      <c r="D470" s="22">
        <v>83423</v>
      </c>
      <c r="E470" s="22">
        <v>-83423</v>
      </c>
      <c r="F470" s="22">
        <v>0</v>
      </c>
    </row>
    <row r="471" spans="1:6">
      <c r="A471" s="22" t="s">
        <v>1097</v>
      </c>
      <c r="B471" s="22" t="s">
        <v>1098</v>
      </c>
      <c r="C471" s="22">
        <v>0</v>
      </c>
      <c r="D471" s="22">
        <v>196605</v>
      </c>
      <c r="E471" s="22">
        <v>-196605</v>
      </c>
      <c r="F471" s="22">
        <v>0</v>
      </c>
    </row>
    <row r="472" spans="1:6">
      <c r="A472" s="22" t="s">
        <v>1099</v>
      </c>
      <c r="B472" s="22" t="s">
        <v>1100</v>
      </c>
      <c r="C472" s="22">
        <v>0</v>
      </c>
      <c r="D472" s="22">
        <v>905118</v>
      </c>
      <c r="E472" s="22">
        <v>-905118</v>
      </c>
      <c r="F472" s="22">
        <v>0</v>
      </c>
    </row>
    <row r="473" spans="1:6">
      <c r="A473" s="22" t="s">
        <v>1101</v>
      </c>
      <c r="B473" s="22" t="s">
        <v>1102</v>
      </c>
      <c r="C473" s="22">
        <v>0</v>
      </c>
      <c r="D473" s="22">
        <v>41822</v>
      </c>
      <c r="E473" s="22">
        <v>-41822</v>
      </c>
      <c r="F473" s="22">
        <v>0</v>
      </c>
    </row>
    <row r="474" spans="1:6">
      <c r="A474" s="22" t="s">
        <v>1103</v>
      </c>
      <c r="B474" s="22" t="s">
        <v>1104</v>
      </c>
      <c r="C474" s="22">
        <v>0</v>
      </c>
      <c r="D474" s="22">
        <v>10238</v>
      </c>
      <c r="E474" s="22">
        <v>-10238</v>
      </c>
      <c r="F474" s="22">
        <v>0</v>
      </c>
    </row>
    <row r="475" spans="1:6">
      <c r="A475" s="22" t="s">
        <v>1105</v>
      </c>
      <c r="B475" s="22" t="s">
        <v>1106</v>
      </c>
      <c r="C475" s="22">
        <v>0</v>
      </c>
      <c r="D475" s="22">
        <v>14947</v>
      </c>
      <c r="E475" s="22">
        <v>-14947</v>
      </c>
      <c r="F475" s="22">
        <v>0</v>
      </c>
    </row>
    <row r="476" spans="1:6">
      <c r="A476" s="22" t="s">
        <v>1107</v>
      </c>
      <c r="B476" s="22" t="s">
        <v>1108</v>
      </c>
      <c r="C476" s="22">
        <v>0</v>
      </c>
      <c r="D476" s="22">
        <v>104990.5</v>
      </c>
      <c r="E476" s="22">
        <v>-104990.5</v>
      </c>
      <c r="F476" s="22">
        <v>0</v>
      </c>
    </row>
    <row r="477" spans="1:6">
      <c r="A477" s="22" t="s">
        <v>1109</v>
      </c>
      <c r="B477" s="22" t="s">
        <v>1110</v>
      </c>
      <c r="C477" s="22">
        <v>0</v>
      </c>
      <c r="D477" s="22">
        <v>98477</v>
      </c>
      <c r="E477" s="22">
        <v>-98477</v>
      </c>
      <c r="F477" s="22">
        <v>0</v>
      </c>
    </row>
    <row r="478" spans="1:6">
      <c r="A478" s="22" t="s">
        <v>1111</v>
      </c>
      <c r="B478" s="22" t="s">
        <v>1112</v>
      </c>
      <c r="C478" s="22">
        <v>0</v>
      </c>
      <c r="D478" s="22">
        <v>527237</v>
      </c>
      <c r="E478" s="22">
        <v>-527237</v>
      </c>
      <c r="F478" s="22">
        <v>0</v>
      </c>
    </row>
    <row r="479" spans="1:6">
      <c r="A479" s="22" t="s">
        <v>1113</v>
      </c>
      <c r="B479" s="22" t="s">
        <v>1114</v>
      </c>
      <c r="C479" s="22">
        <v>0</v>
      </c>
      <c r="D479" s="22">
        <v>25577</v>
      </c>
      <c r="E479" s="22">
        <v>-25577</v>
      </c>
      <c r="F479" s="22">
        <v>0</v>
      </c>
    </row>
    <row r="480" spans="1:6">
      <c r="A480" s="22" t="s">
        <v>1115</v>
      </c>
      <c r="B480" s="22" t="s">
        <v>1116</v>
      </c>
      <c r="C480" s="22">
        <v>0</v>
      </c>
      <c r="D480" s="22">
        <v>108796</v>
      </c>
      <c r="E480" s="22">
        <v>-108796</v>
      </c>
      <c r="F480" s="22">
        <v>0</v>
      </c>
    </row>
    <row r="481" spans="1:6">
      <c r="A481" s="22" t="s">
        <v>1117</v>
      </c>
      <c r="B481" s="22" t="s">
        <v>1118</v>
      </c>
      <c r="C481" s="22">
        <v>0</v>
      </c>
      <c r="D481" s="22">
        <v>419904</v>
      </c>
      <c r="E481" s="22">
        <v>-419904</v>
      </c>
      <c r="F481" s="22">
        <v>0</v>
      </c>
    </row>
    <row r="482" spans="1:6">
      <c r="A482" s="22" t="s">
        <v>1119</v>
      </c>
      <c r="B482" s="22" t="s">
        <v>1120</v>
      </c>
      <c r="C482" s="22">
        <v>0</v>
      </c>
      <c r="D482" s="22">
        <v>290270.15999999997</v>
      </c>
      <c r="E482" s="22">
        <v>-290270.15999999997</v>
      </c>
      <c r="F482" s="22">
        <v>0</v>
      </c>
    </row>
    <row r="483" spans="1:6">
      <c r="A483" s="22" t="s">
        <v>1121</v>
      </c>
      <c r="B483" s="22" t="s">
        <v>1122</v>
      </c>
      <c r="C483" s="22">
        <v>0</v>
      </c>
      <c r="D483" s="22">
        <v>1057625.73</v>
      </c>
      <c r="E483" s="22">
        <v>-1057625.73</v>
      </c>
      <c r="F483" s="22">
        <v>0</v>
      </c>
    </row>
    <row r="484" spans="1:6">
      <c r="A484" s="22" t="s">
        <v>1123</v>
      </c>
      <c r="B484" s="22" t="s">
        <v>1124</v>
      </c>
      <c r="C484" s="22">
        <v>0</v>
      </c>
      <c r="D484" s="22">
        <v>149289.99</v>
      </c>
      <c r="E484" s="22">
        <v>-149289.99</v>
      </c>
      <c r="F484" s="22">
        <v>0</v>
      </c>
    </row>
    <row r="485" spans="1:6">
      <c r="A485" s="22" t="s">
        <v>1125</v>
      </c>
      <c r="B485" s="22" t="s">
        <v>1126</v>
      </c>
      <c r="C485" s="22">
        <v>0</v>
      </c>
      <c r="D485" s="22">
        <v>5335229.2</v>
      </c>
      <c r="E485" s="22">
        <v>-5335229.2</v>
      </c>
      <c r="F485" s="22">
        <v>0</v>
      </c>
    </row>
    <row r="486" spans="1:6">
      <c r="A486" s="22" t="s">
        <v>1127</v>
      </c>
      <c r="B486" s="22" t="s">
        <v>1128</v>
      </c>
      <c r="C486" s="22">
        <v>0</v>
      </c>
      <c r="D486" s="22">
        <v>167750.81</v>
      </c>
      <c r="E486" s="22">
        <v>-93820.6</v>
      </c>
      <c r="F486" s="22">
        <v>73930.210000000006</v>
      </c>
    </row>
    <row r="487" spans="1:6">
      <c r="A487" s="22" t="s">
        <v>1129</v>
      </c>
      <c r="B487" s="22" t="s">
        <v>1130</v>
      </c>
      <c r="C487" s="22">
        <v>0</v>
      </c>
      <c r="D487" s="22">
        <v>278602</v>
      </c>
      <c r="E487" s="22">
        <v>-278602</v>
      </c>
      <c r="F487" s="22">
        <v>0</v>
      </c>
    </row>
    <row r="488" spans="1:6">
      <c r="A488" s="22" t="s">
        <v>1131</v>
      </c>
      <c r="B488" s="22" t="s">
        <v>1132</v>
      </c>
      <c r="C488" s="22">
        <v>0</v>
      </c>
      <c r="D488" s="22">
        <v>224023</v>
      </c>
      <c r="E488" s="22">
        <v>-224023</v>
      </c>
      <c r="F488" s="22">
        <v>0</v>
      </c>
    </row>
    <row r="489" spans="1:6">
      <c r="A489" s="22" t="s">
        <v>1133</v>
      </c>
      <c r="B489" s="22" t="s">
        <v>1134</v>
      </c>
      <c r="C489" s="22">
        <v>0</v>
      </c>
      <c r="D489" s="22">
        <v>291131</v>
      </c>
      <c r="E489" s="22">
        <v>-291131</v>
      </c>
      <c r="F489" s="22">
        <v>0</v>
      </c>
    </row>
    <row r="490" spans="1:6">
      <c r="A490" s="22" t="s">
        <v>1135</v>
      </c>
      <c r="B490" s="22" t="s">
        <v>1136</v>
      </c>
      <c r="C490" s="22">
        <v>0</v>
      </c>
      <c r="D490" s="22">
        <v>662274.80000000005</v>
      </c>
      <c r="E490" s="22">
        <v>-662274.80000000005</v>
      </c>
      <c r="F490" s="22">
        <v>0</v>
      </c>
    </row>
    <row r="491" spans="1:6">
      <c r="A491" s="22" t="s">
        <v>1137</v>
      </c>
      <c r="B491" s="22" t="s">
        <v>1138</v>
      </c>
      <c r="C491" s="22">
        <v>0</v>
      </c>
      <c r="D491" s="22">
        <v>3677892.7</v>
      </c>
      <c r="E491" s="22">
        <v>-3677892.7</v>
      </c>
      <c r="F491" s="22">
        <v>0</v>
      </c>
    </row>
    <row r="492" spans="1:6">
      <c r="A492" s="22" t="s">
        <v>1139</v>
      </c>
      <c r="B492" s="22" t="s">
        <v>1140</v>
      </c>
      <c r="C492" s="22">
        <v>0</v>
      </c>
      <c r="D492" s="22">
        <v>245086</v>
      </c>
      <c r="E492" s="22">
        <v>-245086</v>
      </c>
      <c r="F492" s="22">
        <v>0</v>
      </c>
    </row>
    <row r="493" spans="1:6">
      <c r="A493" s="22" t="s">
        <v>1141</v>
      </c>
      <c r="B493" s="22" t="s">
        <v>1142</v>
      </c>
      <c r="C493" s="22">
        <v>0</v>
      </c>
      <c r="D493" s="22">
        <v>133364</v>
      </c>
      <c r="E493" s="22">
        <v>-110353</v>
      </c>
      <c r="F493" s="22">
        <v>23011</v>
      </c>
    </row>
    <row r="494" spans="1:6">
      <c r="A494" s="22" t="s">
        <v>1143</v>
      </c>
      <c r="B494" s="22" t="s">
        <v>1144</v>
      </c>
      <c r="C494" s="22">
        <v>0</v>
      </c>
      <c r="D494" s="22">
        <v>1399265.48</v>
      </c>
      <c r="E494" s="22">
        <v>-1399265.48</v>
      </c>
      <c r="F494" s="22">
        <v>0</v>
      </c>
    </row>
    <row r="495" spans="1:6">
      <c r="A495" s="22" t="s">
        <v>1145</v>
      </c>
      <c r="B495" s="22" t="s">
        <v>1146</v>
      </c>
      <c r="C495" s="22">
        <v>0</v>
      </c>
      <c r="D495" s="22">
        <v>732173.48</v>
      </c>
      <c r="E495" s="22">
        <v>-732173.48</v>
      </c>
      <c r="F495" s="22">
        <v>0</v>
      </c>
    </row>
    <row r="496" spans="1:6">
      <c r="A496" s="22" t="s">
        <v>1147</v>
      </c>
      <c r="B496" s="22" t="s">
        <v>1148</v>
      </c>
      <c r="C496" s="22">
        <v>0</v>
      </c>
      <c r="D496" s="22">
        <v>8889686.6400000006</v>
      </c>
      <c r="E496" s="22">
        <v>-8762948.2799999993</v>
      </c>
      <c r="F496" s="22">
        <v>126738.36</v>
      </c>
    </row>
    <row r="497" spans="1:6">
      <c r="A497" s="22" t="s">
        <v>1149</v>
      </c>
      <c r="B497" s="22" t="s">
        <v>1150</v>
      </c>
      <c r="C497" s="22">
        <v>0</v>
      </c>
      <c r="D497" s="22">
        <v>1827210.24</v>
      </c>
      <c r="E497" s="22">
        <v>-1827210.24</v>
      </c>
      <c r="F497" s="22">
        <v>0</v>
      </c>
    </row>
    <row r="498" spans="1:6">
      <c r="A498" s="22" t="s">
        <v>1151</v>
      </c>
      <c r="B498" s="22" t="s">
        <v>1152</v>
      </c>
      <c r="C498" s="22">
        <v>0</v>
      </c>
      <c r="D498" s="22">
        <v>401233.3</v>
      </c>
      <c r="E498" s="22">
        <v>-401233.3</v>
      </c>
      <c r="F498" s="22">
        <v>0</v>
      </c>
    </row>
    <row r="499" spans="1:6">
      <c r="A499" s="22" t="s">
        <v>1153</v>
      </c>
      <c r="B499" s="22" t="s">
        <v>1154</v>
      </c>
      <c r="C499" s="22">
        <v>0</v>
      </c>
      <c r="D499" s="22">
        <v>153026.35</v>
      </c>
      <c r="E499" s="22">
        <v>-153026.35</v>
      </c>
      <c r="F499" s="22">
        <v>0</v>
      </c>
    </row>
    <row r="500" spans="1:6">
      <c r="A500" s="22" t="s">
        <v>1155</v>
      </c>
      <c r="B500" s="22" t="s">
        <v>1156</v>
      </c>
      <c r="C500" s="22">
        <v>0</v>
      </c>
      <c r="D500" s="22">
        <v>138255</v>
      </c>
      <c r="E500" s="22">
        <v>-138255</v>
      </c>
      <c r="F500" s="22">
        <v>0</v>
      </c>
    </row>
    <row r="501" spans="1:6">
      <c r="A501" s="22" t="s">
        <v>1157</v>
      </c>
      <c r="B501" s="22" t="s">
        <v>1158</v>
      </c>
      <c r="C501" s="22">
        <v>0</v>
      </c>
      <c r="D501" s="22">
        <v>71153</v>
      </c>
      <c r="E501" s="22">
        <v>-71153</v>
      </c>
      <c r="F501" s="22">
        <v>0</v>
      </c>
    </row>
    <row r="502" spans="1:6">
      <c r="A502" s="22" t="s">
        <v>1159</v>
      </c>
      <c r="B502" s="22" t="s">
        <v>1160</v>
      </c>
      <c r="C502" s="22">
        <v>0</v>
      </c>
      <c r="D502" s="22">
        <v>218512</v>
      </c>
      <c r="E502" s="22">
        <v>-218512</v>
      </c>
      <c r="F502" s="22">
        <v>0</v>
      </c>
    </row>
    <row r="503" spans="1:6">
      <c r="A503" s="22" t="s">
        <v>1161</v>
      </c>
      <c r="B503" s="22" t="s">
        <v>1162</v>
      </c>
      <c r="C503" s="22">
        <v>0</v>
      </c>
      <c r="D503" s="22">
        <v>1381570</v>
      </c>
      <c r="E503" s="22">
        <v>0</v>
      </c>
      <c r="F503" s="22">
        <v>1381570</v>
      </c>
    </row>
    <row r="504" spans="1:6">
      <c r="A504" s="22" t="s">
        <v>1163</v>
      </c>
      <c r="B504" s="22" t="s">
        <v>1164</v>
      </c>
      <c r="C504" s="22">
        <v>0</v>
      </c>
      <c r="D504" s="22">
        <v>2220895</v>
      </c>
      <c r="E504" s="22">
        <v>-929772</v>
      </c>
      <c r="F504" s="22">
        <v>1291123</v>
      </c>
    </row>
    <row r="505" spans="1:6">
      <c r="A505" s="22" t="s">
        <v>1165</v>
      </c>
      <c r="B505" s="22" t="s">
        <v>1166</v>
      </c>
      <c r="C505" s="22">
        <v>0</v>
      </c>
      <c r="D505" s="22">
        <v>67425</v>
      </c>
      <c r="E505" s="22">
        <v>-67425</v>
      </c>
      <c r="F505" s="22">
        <v>0</v>
      </c>
    </row>
    <row r="506" spans="1:6">
      <c r="A506" s="22" t="s">
        <v>1167</v>
      </c>
      <c r="B506" s="22" t="s">
        <v>1168</v>
      </c>
      <c r="C506" s="22">
        <v>0</v>
      </c>
      <c r="D506" s="22">
        <v>99162</v>
      </c>
      <c r="E506" s="22">
        <v>0</v>
      </c>
      <c r="F506" s="22">
        <v>99162</v>
      </c>
    </row>
    <row r="507" spans="1:6">
      <c r="A507" s="22" t="s">
        <v>1169</v>
      </c>
      <c r="B507" s="22" t="s">
        <v>1170</v>
      </c>
      <c r="C507" s="22">
        <v>0</v>
      </c>
      <c r="D507" s="22">
        <v>1636782</v>
      </c>
      <c r="E507" s="22">
        <v>0</v>
      </c>
      <c r="F507" s="22">
        <v>1636782</v>
      </c>
    </row>
    <row r="508" spans="1:6">
      <c r="A508" s="22" t="s">
        <v>1171</v>
      </c>
      <c r="B508" s="22" t="s">
        <v>1172</v>
      </c>
      <c r="C508" s="22">
        <v>0</v>
      </c>
      <c r="D508" s="22">
        <v>3913162.04</v>
      </c>
      <c r="E508" s="22">
        <v>-3913162.04</v>
      </c>
      <c r="F508" s="22">
        <v>0</v>
      </c>
    </row>
    <row r="509" spans="1:6">
      <c r="A509" s="22" t="s">
        <v>1173</v>
      </c>
      <c r="B509" s="22" t="s">
        <v>1174</v>
      </c>
      <c r="C509" s="22">
        <v>0</v>
      </c>
      <c r="D509" s="22">
        <v>601668.36</v>
      </c>
      <c r="E509" s="22">
        <v>-601668.36</v>
      </c>
      <c r="F509" s="22">
        <v>0</v>
      </c>
    </row>
    <row r="510" spans="1:6">
      <c r="A510" s="22" t="s">
        <v>1175</v>
      </c>
      <c r="B510" s="22" t="s">
        <v>1176</v>
      </c>
      <c r="C510" s="22">
        <v>0</v>
      </c>
      <c r="D510" s="22">
        <v>533178.99</v>
      </c>
      <c r="E510" s="22">
        <v>-533178.99</v>
      </c>
      <c r="F510" s="22">
        <v>0</v>
      </c>
    </row>
    <row r="511" spans="1:6">
      <c r="A511" s="22" t="s">
        <v>1177</v>
      </c>
      <c r="B511" s="22" t="s">
        <v>1178</v>
      </c>
      <c r="C511" s="22">
        <v>0</v>
      </c>
      <c r="D511" s="22">
        <v>7540083.3700000001</v>
      </c>
      <c r="E511" s="22">
        <v>-7540083.3700000001</v>
      </c>
      <c r="F511" s="22">
        <v>0</v>
      </c>
    </row>
    <row r="512" spans="1:6">
      <c r="A512" s="22" t="s">
        <v>1179</v>
      </c>
      <c r="B512" s="22" t="s">
        <v>1180</v>
      </c>
      <c r="C512" s="22">
        <v>0</v>
      </c>
      <c r="D512" s="22">
        <v>59147</v>
      </c>
      <c r="E512" s="22">
        <v>-59147</v>
      </c>
      <c r="F512" s="22">
        <v>0</v>
      </c>
    </row>
    <row r="513" spans="1:6">
      <c r="A513" s="22" t="s">
        <v>1181</v>
      </c>
      <c r="B513" s="22" t="s">
        <v>1182</v>
      </c>
      <c r="C513" s="22">
        <v>0</v>
      </c>
      <c r="D513" s="22">
        <v>96345.5</v>
      </c>
      <c r="E513" s="22">
        <v>-96345.5</v>
      </c>
      <c r="F513" s="22">
        <v>0</v>
      </c>
    </row>
    <row r="514" spans="1:6">
      <c r="A514" s="22" t="s">
        <v>1183</v>
      </c>
      <c r="B514" s="22" t="s">
        <v>1184</v>
      </c>
      <c r="C514" s="22">
        <v>0</v>
      </c>
      <c r="D514" s="22">
        <v>111847</v>
      </c>
      <c r="E514" s="22">
        <v>-111847</v>
      </c>
      <c r="F514" s="22">
        <v>0</v>
      </c>
    </row>
    <row r="515" spans="1:6">
      <c r="A515" s="22" t="s">
        <v>1185</v>
      </c>
      <c r="B515" s="22" t="s">
        <v>1186</v>
      </c>
      <c r="C515" s="22">
        <v>0</v>
      </c>
      <c r="D515" s="22">
        <v>6066894.96</v>
      </c>
      <c r="E515" s="22">
        <v>-5788036.96</v>
      </c>
      <c r="F515" s="22">
        <v>278858</v>
      </c>
    </row>
    <row r="516" spans="1:6">
      <c r="A516" s="22" t="s">
        <v>1187</v>
      </c>
      <c r="B516" s="22" t="s">
        <v>1188</v>
      </c>
      <c r="C516" s="22">
        <v>0</v>
      </c>
      <c r="D516" s="22">
        <v>144452</v>
      </c>
      <c r="E516" s="22">
        <v>-144452</v>
      </c>
      <c r="F516" s="22">
        <v>0</v>
      </c>
    </row>
    <row r="517" spans="1:6">
      <c r="A517" s="22" t="s">
        <v>1189</v>
      </c>
      <c r="B517" s="22" t="s">
        <v>1190</v>
      </c>
      <c r="C517" s="22">
        <v>0</v>
      </c>
      <c r="D517" s="22">
        <v>19232.82</v>
      </c>
      <c r="E517" s="22">
        <v>-19232.82</v>
      </c>
      <c r="F517" s="22">
        <v>0</v>
      </c>
    </row>
    <row r="518" spans="1:6">
      <c r="A518" s="22" t="s">
        <v>1191</v>
      </c>
      <c r="B518" s="22" t="s">
        <v>1192</v>
      </c>
      <c r="C518" s="22">
        <v>0</v>
      </c>
      <c r="D518" s="22">
        <v>757014.55</v>
      </c>
      <c r="E518" s="22">
        <v>-549371.55000000005</v>
      </c>
      <c r="F518" s="22">
        <v>207643</v>
      </c>
    </row>
    <row r="519" spans="1:6">
      <c r="A519" s="22" t="s">
        <v>1193</v>
      </c>
      <c r="B519" s="22" t="s">
        <v>1194</v>
      </c>
      <c r="C519" s="22">
        <v>0</v>
      </c>
      <c r="D519" s="22">
        <v>41949</v>
      </c>
      <c r="E519" s="22">
        <v>-41949</v>
      </c>
      <c r="F519" s="22">
        <v>0</v>
      </c>
    </row>
    <row r="520" spans="1:6">
      <c r="A520" s="22" t="s">
        <v>1195</v>
      </c>
      <c r="B520" s="22" t="s">
        <v>1196</v>
      </c>
      <c r="C520" s="22">
        <v>0</v>
      </c>
      <c r="D520" s="22">
        <v>10982.26</v>
      </c>
      <c r="E520" s="22">
        <v>-10982.26</v>
      </c>
      <c r="F520" s="22">
        <v>0</v>
      </c>
    </row>
    <row r="521" spans="1:6">
      <c r="A521" s="22" t="s">
        <v>1197</v>
      </c>
      <c r="B521" s="22" t="s">
        <v>1198</v>
      </c>
      <c r="C521" s="22">
        <v>0</v>
      </c>
      <c r="D521" s="22">
        <v>146317</v>
      </c>
      <c r="E521" s="22">
        <v>-146317</v>
      </c>
      <c r="F521" s="22">
        <v>0</v>
      </c>
    </row>
    <row r="522" spans="1:6">
      <c r="A522" s="22" t="s">
        <v>1199</v>
      </c>
      <c r="B522" s="22" t="s">
        <v>1200</v>
      </c>
      <c r="C522" s="22">
        <v>0</v>
      </c>
      <c r="D522" s="22">
        <v>49178.04</v>
      </c>
      <c r="E522" s="22">
        <v>-49178.04</v>
      </c>
      <c r="F522" s="22">
        <v>0</v>
      </c>
    </row>
    <row r="523" spans="1:6">
      <c r="A523" s="22" t="s">
        <v>1201</v>
      </c>
      <c r="B523" s="22" t="s">
        <v>1202</v>
      </c>
      <c r="C523" s="22">
        <v>0</v>
      </c>
      <c r="D523" s="22">
        <v>278058.03999999998</v>
      </c>
      <c r="E523" s="22">
        <v>-278058.03999999998</v>
      </c>
      <c r="F523" s="22">
        <v>0</v>
      </c>
    </row>
    <row r="524" spans="1:6">
      <c r="A524" s="22" t="s">
        <v>1203</v>
      </c>
      <c r="B524" s="22" t="s">
        <v>1204</v>
      </c>
      <c r="C524" s="22">
        <v>0</v>
      </c>
      <c r="D524" s="22">
        <v>109740</v>
      </c>
      <c r="E524" s="22">
        <v>-109740</v>
      </c>
      <c r="F524" s="22">
        <v>0</v>
      </c>
    </row>
    <row r="525" spans="1:6">
      <c r="A525" s="22" t="s">
        <v>1205</v>
      </c>
      <c r="B525" s="22" t="s">
        <v>1206</v>
      </c>
      <c r="C525" s="22">
        <v>0</v>
      </c>
      <c r="D525" s="22">
        <v>53861.1</v>
      </c>
      <c r="E525" s="22">
        <v>-53861.1</v>
      </c>
      <c r="F525" s="22">
        <v>0</v>
      </c>
    </row>
    <row r="526" spans="1:6">
      <c r="A526" s="22" t="s">
        <v>1207</v>
      </c>
      <c r="B526" s="22" t="s">
        <v>1208</v>
      </c>
      <c r="C526" s="22">
        <v>0</v>
      </c>
      <c r="D526" s="22">
        <v>29141.88</v>
      </c>
      <c r="E526" s="22">
        <v>-29141.88</v>
      </c>
      <c r="F526" s="22">
        <v>0</v>
      </c>
    </row>
    <row r="527" spans="1:6">
      <c r="A527" s="22" t="s">
        <v>1209</v>
      </c>
      <c r="B527" s="22" t="s">
        <v>1210</v>
      </c>
      <c r="C527" s="22">
        <v>0</v>
      </c>
      <c r="D527" s="22">
        <v>2636562.6</v>
      </c>
      <c r="E527" s="22">
        <v>-2636562.6</v>
      </c>
      <c r="F527" s="22">
        <v>0</v>
      </c>
    </row>
    <row r="528" spans="1:6">
      <c r="A528" s="22" t="s">
        <v>1211</v>
      </c>
      <c r="B528" s="22" t="s">
        <v>1212</v>
      </c>
      <c r="C528" s="22">
        <v>0</v>
      </c>
      <c r="D528" s="22">
        <v>73207.199999999997</v>
      </c>
      <c r="E528" s="22">
        <v>-73207.199999999997</v>
      </c>
      <c r="F528" s="22">
        <v>0</v>
      </c>
    </row>
    <row r="529" spans="1:6">
      <c r="A529" s="22" t="s">
        <v>1213</v>
      </c>
      <c r="B529" s="22" t="s">
        <v>1214</v>
      </c>
      <c r="C529" s="22">
        <v>0</v>
      </c>
      <c r="D529" s="22">
        <v>1252.5</v>
      </c>
      <c r="E529" s="22">
        <v>-1252.5</v>
      </c>
      <c r="F529" s="22">
        <v>0</v>
      </c>
    </row>
    <row r="530" spans="1:6">
      <c r="A530" s="22" t="s">
        <v>1215</v>
      </c>
      <c r="B530" s="22" t="s">
        <v>1216</v>
      </c>
      <c r="C530" s="22">
        <v>0</v>
      </c>
      <c r="D530" s="22">
        <v>19470</v>
      </c>
      <c r="E530" s="22">
        <v>-19470</v>
      </c>
      <c r="F530" s="22">
        <v>0</v>
      </c>
    </row>
    <row r="531" spans="1:6">
      <c r="A531" s="22" t="s">
        <v>1217</v>
      </c>
      <c r="B531" s="22" t="s">
        <v>1218</v>
      </c>
      <c r="C531" s="22">
        <v>0</v>
      </c>
      <c r="D531" s="22">
        <v>687616</v>
      </c>
      <c r="E531" s="22">
        <v>-332405</v>
      </c>
      <c r="F531" s="22">
        <v>355211</v>
      </c>
    </row>
    <row r="532" spans="1:6">
      <c r="A532" s="22" t="s">
        <v>1219</v>
      </c>
      <c r="B532" s="22" t="s">
        <v>1220</v>
      </c>
      <c r="C532" s="22">
        <v>0</v>
      </c>
      <c r="D532" s="22">
        <v>69148</v>
      </c>
      <c r="E532" s="22">
        <v>-69148</v>
      </c>
      <c r="F532" s="22">
        <v>0</v>
      </c>
    </row>
    <row r="533" spans="1:6">
      <c r="A533" s="22" t="s">
        <v>1221</v>
      </c>
      <c r="B533" s="22" t="s">
        <v>1222</v>
      </c>
      <c r="C533" s="22">
        <v>0</v>
      </c>
      <c r="D533" s="22">
        <v>457888</v>
      </c>
      <c r="E533" s="22">
        <v>-457888</v>
      </c>
      <c r="F533" s="22">
        <v>0</v>
      </c>
    </row>
    <row r="534" spans="1:6">
      <c r="A534" s="22" t="s">
        <v>1223</v>
      </c>
      <c r="B534" s="22" t="s">
        <v>1224</v>
      </c>
      <c r="C534" s="22">
        <v>0</v>
      </c>
      <c r="D534" s="22">
        <v>274247</v>
      </c>
      <c r="E534" s="22">
        <v>-274247</v>
      </c>
      <c r="F534" s="22">
        <v>0</v>
      </c>
    </row>
    <row r="535" spans="1:6">
      <c r="A535" s="22" t="s">
        <v>1225</v>
      </c>
      <c r="B535" s="22" t="s">
        <v>1226</v>
      </c>
      <c r="C535" s="22">
        <v>0</v>
      </c>
      <c r="D535" s="22">
        <v>69397</v>
      </c>
      <c r="E535" s="22">
        <v>-69397</v>
      </c>
      <c r="F535" s="22">
        <v>0</v>
      </c>
    </row>
    <row r="536" spans="1:6">
      <c r="A536" s="22" t="s">
        <v>1227</v>
      </c>
      <c r="B536" s="22" t="s">
        <v>1228</v>
      </c>
      <c r="C536" s="22">
        <v>0</v>
      </c>
      <c r="D536" s="22">
        <v>481322</v>
      </c>
      <c r="E536" s="22">
        <v>-481322</v>
      </c>
      <c r="F536" s="22">
        <v>0</v>
      </c>
    </row>
    <row r="537" spans="1:6">
      <c r="A537" s="22" t="s">
        <v>1229</v>
      </c>
      <c r="B537" s="22" t="s">
        <v>1230</v>
      </c>
      <c r="C537" s="22">
        <v>0</v>
      </c>
      <c r="D537" s="22">
        <v>187037</v>
      </c>
      <c r="E537" s="22">
        <v>-187037</v>
      </c>
      <c r="F537" s="22">
        <v>0</v>
      </c>
    </row>
    <row r="538" spans="1:6">
      <c r="A538" s="22" t="s">
        <v>1231</v>
      </c>
      <c r="B538" s="22" t="s">
        <v>1232</v>
      </c>
      <c r="C538" s="22">
        <v>0</v>
      </c>
      <c r="D538" s="22">
        <v>700786.97</v>
      </c>
      <c r="E538" s="22">
        <v>-189675.29</v>
      </c>
      <c r="F538" s="22">
        <v>511111.67999999999</v>
      </c>
    </row>
    <row r="539" spans="1:6">
      <c r="A539" s="22" t="s">
        <v>1233</v>
      </c>
      <c r="B539" s="22" t="s">
        <v>1234</v>
      </c>
      <c r="C539" s="22">
        <v>0</v>
      </c>
      <c r="D539" s="22">
        <v>709748.02</v>
      </c>
      <c r="E539" s="22">
        <v>-182796</v>
      </c>
      <c r="F539" s="22">
        <v>526952.02</v>
      </c>
    </row>
    <row r="540" spans="1:6">
      <c r="A540" s="22" t="s">
        <v>1235</v>
      </c>
      <c r="B540" s="22" t="s">
        <v>1236</v>
      </c>
      <c r="C540" s="22">
        <v>0</v>
      </c>
      <c r="D540" s="22">
        <v>90997</v>
      </c>
      <c r="E540" s="22">
        <v>-90997</v>
      </c>
      <c r="F540" s="22">
        <v>0</v>
      </c>
    </row>
    <row r="541" spans="1:6">
      <c r="A541" s="22" t="s">
        <v>1237</v>
      </c>
      <c r="B541" s="22" t="s">
        <v>1238</v>
      </c>
      <c r="C541" s="22">
        <v>0</v>
      </c>
      <c r="D541" s="22">
        <v>128603</v>
      </c>
      <c r="E541" s="22">
        <v>-128603</v>
      </c>
      <c r="F541" s="22">
        <v>0</v>
      </c>
    </row>
    <row r="542" spans="1:6">
      <c r="A542" s="22" t="s">
        <v>1239</v>
      </c>
      <c r="B542" s="22" t="s">
        <v>1240</v>
      </c>
      <c r="C542" s="22">
        <v>0</v>
      </c>
      <c r="D542" s="22">
        <v>920289</v>
      </c>
      <c r="E542" s="22">
        <v>-920289</v>
      </c>
      <c r="F542" s="22">
        <v>0</v>
      </c>
    </row>
    <row r="543" spans="1:6">
      <c r="A543" s="22" t="s">
        <v>1241</v>
      </c>
      <c r="B543" s="22" t="s">
        <v>1242</v>
      </c>
      <c r="C543" s="22">
        <v>0</v>
      </c>
      <c r="D543" s="22">
        <v>573823</v>
      </c>
      <c r="E543" s="22">
        <v>-573823</v>
      </c>
      <c r="F543" s="22">
        <v>0</v>
      </c>
    </row>
    <row r="544" spans="1:6">
      <c r="A544" s="22" t="s">
        <v>1243</v>
      </c>
      <c r="B544" s="22" t="s">
        <v>1244</v>
      </c>
      <c r="C544" s="22">
        <v>0</v>
      </c>
      <c r="D544" s="22">
        <v>560825</v>
      </c>
      <c r="E544" s="22">
        <v>-560825</v>
      </c>
      <c r="F544" s="22">
        <v>0</v>
      </c>
    </row>
    <row r="545" spans="1:6">
      <c r="A545" s="22" t="s">
        <v>1245</v>
      </c>
      <c r="B545" s="22" t="s">
        <v>1246</v>
      </c>
      <c r="C545" s="22">
        <v>0</v>
      </c>
      <c r="D545" s="22">
        <v>581403.44999999995</v>
      </c>
      <c r="E545" s="22">
        <v>-177951.53</v>
      </c>
      <c r="F545" s="22">
        <v>403451.92</v>
      </c>
    </row>
    <row r="546" spans="1:6">
      <c r="A546" s="22" t="s">
        <v>1247</v>
      </c>
      <c r="B546" s="22" t="s">
        <v>1248</v>
      </c>
      <c r="C546" s="22">
        <v>0</v>
      </c>
      <c r="D546" s="22">
        <v>1179845.28</v>
      </c>
      <c r="E546" s="22">
        <v>-1179845.28</v>
      </c>
      <c r="F546" s="22">
        <v>0</v>
      </c>
    </row>
    <row r="547" spans="1:6">
      <c r="A547" s="22" t="s">
        <v>1249</v>
      </c>
      <c r="B547" s="22" t="s">
        <v>1250</v>
      </c>
      <c r="C547" s="22">
        <v>0</v>
      </c>
      <c r="D547" s="22">
        <v>142426</v>
      </c>
      <c r="E547" s="22">
        <v>-142426</v>
      </c>
      <c r="F547" s="22">
        <v>0</v>
      </c>
    </row>
    <row r="548" spans="1:6">
      <c r="A548" s="22" t="s">
        <v>1251</v>
      </c>
      <c r="B548" s="22" t="s">
        <v>1252</v>
      </c>
      <c r="C548" s="22">
        <v>0</v>
      </c>
      <c r="D548" s="22">
        <v>188525</v>
      </c>
      <c r="E548" s="22">
        <v>-188525</v>
      </c>
      <c r="F548" s="22">
        <v>0</v>
      </c>
    </row>
    <row r="549" spans="1:6">
      <c r="A549" s="22" t="s">
        <v>1253</v>
      </c>
      <c r="B549" s="22" t="s">
        <v>1254</v>
      </c>
      <c r="C549" s="22">
        <v>0</v>
      </c>
      <c r="D549" s="22">
        <v>97124</v>
      </c>
      <c r="E549" s="22">
        <v>-97124</v>
      </c>
      <c r="F549" s="22">
        <v>0</v>
      </c>
    </row>
    <row r="550" spans="1:6">
      <c r="A550" s="22" t="s">
        <v>1255</v>
      </c>
      <c r="B550" s="22" t="s">
        <v>1256</v>
      </c>
      <c r="C550" s="22">
        <v>0</v>
      </c>
      <c r="D550" s="22">
        <v>190232.35</v>
      </c>
      <c r="E550" s="22">
        <v>-190232.35</v>
      </c>
      <c r="F550" s="22">
        <v>0</v>
      </c>
    </row>
    <row r="551" spans="1:6">
      <c r="A551" s="22" t="s">
        <v>1257</v>
      </c>
      <c r="B551" s="22" t="s">
        <v>1258</v>
      </c>
      <c r="C551" s="22">
        <v>0</v>
      </c>
      <c r="D551" s="22">
        <v>123322</v>
      </c>
      <c r="E551" s="22">
        <v>-123322</v>
      </c>
      <c r="F551" s="22">
        <v>0</v>
      </c>
    </row>
    <row r="552" spans="1:6">
      <c r="A552" s="22" t="s">
        <v>1259</v>
      </c>
      <c r="B552" s="22" t="s">
        <v>1260</v>
      </c>
      <c r="C552" s="22">
        <v>0</v>
      </c>
      <c r="D552" s="22">
        <v>1753776.27</v>
      </c>
      <c r="E552" s="22">
        <v>-1533197.27</v>
      </c>
      <c r="F552" s="22">
        <v>220579</v>
      </c>
    </row>
    <row r="553" spans="1:6">
      <c r="A553" s="22" t="s">
        <v>1261</v>
      </c>
      <c r="B553" s="22" t="s">
        <v>1262</v>
      </c>
      <c r="C553" s="22">
        <v>0</v>
      </c>
      <c r="D553" s="22">
        <v>1878869</v>
      </c>
      <c r="E553" s="22">
        <v>-1878949</v>
      </c>
      <c r="F553" s="22">
        <v>-80</v>
      </c>
    </row>
    <row r="554" spans="1:6">
      <c r="A554" s="22" t="s">
        <v>1263</v>
      </c>
      <c r="B554" s="22" t="s">
        <v>1264</v>
      </c>
      <c r="C554" s="22">
        <v>0</v>
      </c>
      <c r="D554" s="22">
        <v>93456</v>
      </c>
      <c r="E554" s="22">
        <v>-93456</v>
      </c>
      <c r="F554" s="22">
        <v>0</v>
      </c>
    </row>
    <row r="555" spans="1:6">
      <c r="A555" s="22" t="s">
        <v>1265</v>
      </c>
      <c r="B555" s="22" t="s">
        <v>1266</v>
      </c>
      <c r="C555" s="22">
        <v>0</v>
      </c>
      <c r="D555" s="22">
        <v>49134</v>
      </c>
      <c r="E555" s="22">
        <v>-49134</v>
      </c>
      <c r="F555" s="22">
        <v>0</v>
      </c>
    </row>
    <row r="556" spans="1:6">
      <c r="A556" s="22" t="s">
        <v>1267</v>
      </c>
      <c r="B556" s="22" t="s">
        <v>1268</v>
      </c>
      <c r="C556" s="22">
        <v>0</v>
      </c>
      <c r="D556" s="22">
        <v>720298.5</v>
      </c>
      <c r="E556" s="22">
        <v>-720298.5</v>
      </c>
      <c r="F556" s="22">
        <v>0</v>
      </c>
    </row>
    <row r="557" spans="1:6">
      <c r="A557" s="22" t="s">
        <v>1269</v>
      </c>
      <c r="B557" s="22" t="s">
        <v>1270</v>
      </c>
      <c r="C557" s="22">
        <v>0</v>
      </c>
      <c r="D557" s="22">
        <v>82535.7</v>
      </c>
      <c r="E557" s="22">
        <v>-82535.7</v>
      </c>
      <c r="F557" s="22">
        <v>0</v>
      </c>
    </row>
    <row r="558" spans="1:6">
      <c r="A558" s="22" t="s">
        <v>1271</v>
      </c>
      <c r="B558" s="22" t="s">
        <v>1272</v>
      </c>
      <c r="C558" s="22">
        <v>0</v>
      </c>
      <c r="D558" s="22">
        <v>1170309.76</v>
      </c>
      <c r="E558" s="22">
        <v>-650788.76</v>
      </c>
      <c r="F558" s="22">
        <v>519521</v>
      </c>
    </row>
    <row r="559" spans="1:6">
      <c r="A559" s="22" t="s">
        <v>1273</v>
      </c>
      <c r="B559" s="22" t="s">
        <v>1274</v>
      </c>
      <c r="C559" s="22">
        <v>0</v>
      </c>
      <c r="D559" s="22">
        <v>114433.3</v>
      </c>
      <c r="E559" s="22">
        <v>-114433.3</v>
      </c>
      <c r="F559" s="22">
        <v>0</v>
      </c>
    </row>
    <row r="560" spans="1:6">
      <c r="A560" s="22" t="s">
        <v>1275</v>
      </c>
      <c r="B560" s="22" t="s">
        <v>1276</v>
      </c>
      <c r="C560" s="22">
        <v>0</v>
      </c>
      <c r="D560" s="22">
        <v>124478</v>
      </c>
      <c r="E560" s="22">
        <v>-124478</v>
      </c>
      <c r="F560" s="22">
        <v>0</v>
      </c>
    </row>
    <row r="561" spans="1:6">
      <c r="A561" s="22" t="s">
        <v>1277</v>
      </c>
      <c r="B561" s="22" t="s">
        <v>1278</v>
      </c>
      <c r="C561" s="22">
        <v>0</v>
      </c>
      <c r="D561" s="22">
        <v>91129</v>
      </c>
      <c r="E561" s="22">
        <v>-91129</v>
      </c>
      <c r="F561" s="22">
        <v>0</v>
      </c>
    </row>
    <row r="562" spans="1:6">
      <c r="A562" s="22" t="s">
        <v>1279</v>
      </c>
      <c r="B562" s="22" t="s">
        <v>1280</v>
      </c>
      <c r="C562" s="22">
        <v>0</v>
      </c>
      <c r="D562" s="22">
        <v>134357.28</v>
      </c>
      <c r="E562" s="22">
        <v>-134357.28</v>
      </c>
      <c r="F562" s="22">
        <v>0</v>
      </c>
    </row>
    <row r="563" spans="1:6">
      <c r="A563" s="22" t="s">
        <v>1281</v>
      </c>
      <c r="B563" s="22" t="s">
        <v>1282</v>
      </c>
      <c r="C563" s="22">
        <v>0</v>
      </c>
      <c r="D563" s="22">
        <v>22790.55</v>
      </c>
      <c r="E563" s="22">
        <v>0</v>
      </c>
      <c r="F563" s="22">
        <v>22790.55</v>
      </c>
    </row>
    <row r="564" spans="1:6">
      <c r="A564" s="22" t="s">
        <v>1283</v>
      </c>
      <c r="B564" s="22" t="s">
        <v>1284</v>
      </c>
      <c r="C564" s="22">
        <v>0</v>
      </c>
      <c r="D564" s="22">
        <v>179671</v>
      </c>
      <c r="E564" s="22">
        <v>-179671</v>
      </c>
      <c r="F564" s="22">
        <v>0</v>
      </c>
    </row>
    <row r="565" spans="1:6">
      <c r="A565" s="22" t="s">
        <v>1285</v>
      </c>
      <c r="B565" s="22" t="s">
        <v>1286</v>
      </c>
      <c r="C565" s="22">
        <v>0</v>
      </c>
      <c r="D565" s="22">
        <v>91682</v>
      </c>
      <c r="E565" s="22">
        <v>-91682</v>
      </c>
      <c r="F565" s="22">
        <v>0</v>
      </c>
    </row>
    <row r="566" spans="1:6">
      <c r="A566" s="22" t="s">
        <v>1287</v>
      </c>
      <c r="B566" s="22" t="s">
        <v>1288</v>
      </c>
      <c r="C566" s="22">
        <v>0</v>
      </c>
      <c r="D566" s="22">
        <v>271284.43</v>
      </c>
      <c r="E566" s="22">
        <v>-271284.43</v>
      </c>
      <c r="F566" s="22">
        <v>0</v>
      </c>
    </row>
    <row r="567" spans="1:6">
      <c r="A567" s="22" t="s">
        <v>1289</v>
      </c>
      <c r="B567" s="22" t="s">
        <v>1290</v>
      </c>
      <c r="C567" s="22">
        <v>0</v>
      </c>
      <c r="D567" s="22">
        <v>10344717</v>
      </c>
      <c r="E567" s="22">
        <v>0</v>
      </c>
      <c r="F567" s="22">
        <v>10344717</v>
      </c>
    </row>
    <row r="568" spans="1:6">
      <c r="A568" s="22" t="s">
        <v>1291</v>
      </c>
      <c r="B568" s="22" t="s">
        <v>1292</v>
      </c>
      <c r="C568" s="22">
        <v>0</v>
      </c>
      <c r="D568" s="22">
        <v>480034</v>
      </c>
      <c r="E568" s="22">
        <v>-479494</v>
      </c>
      <c r="F568" s="22">
        <v>540</v>
      </c>
    </row>
    <row r="569" spans="1:6">
      <c r="A569" s="22" t="s">
        <v>1293</v>
      </c>
      <c r="B569" s="22" t="s">
        <v>1294</v>
      </c>
      <c r="C569" s="22">
        <v>0</v>
      </c>
      <c r="D569" s="22">
        <v>279707.40000000002</v>
      </c>
      <c r="E569" s="22">
        <v>-279707.40000000002</v>
      </c>
      <c r="F569" s="22">
        <v>0</v>
      </c>
    </row>
    <row r="570" spans="1:6">
      <c r="A570" s="22" t="s">
        <v>1295</v>
      </c>
      <c r="B570" s="22" t="s">
        <v>1296</v>
      </c>
      <c r="C570" s="22">
        <v>0</v>
      </c>
      <c r="D570" s="22">
        <v>763890.25</v>
      </c>
      <c r="E570" s="22">
        <v>-763890.25</v>
      </c>
      <c r="F570" s="22">
        <v>0</v>
      </c>
    </row>
    <row r="571" spans="1:6">
      <c r="A571" s="22" t="s">
        <v>1297</v>
      </c>
      <c r="B571" s="22" t="s">
        <v>1298</v>
      </c>
      <c r="C571" s="22">
        <v>0</v>
      </c>
      <c r="D571" s="22">
        <v>2500000</v>
      </c>
      <c r="E571" s="22">
        <v>-2500000</v>
      </c>
      <c r="F571" s="22">
        <v>0</v>
      </c>
    </row>
    <row r="572" spans="1:6">
      <c r="A572" s="22" t="s">
        <v>1299</v>
      </c>
      <c r="B572" s="22" t="s">
        <v>1300</v>
      </c>
      <c r="C572" s="22">
        <v>0</v>
      </c>
      <c r="D572" s="22">
        <v>125113.4</v>
      </c>
      <c r="E572" s="22">
        <v>-125113.4</v>
      </c>
      <c r="F572" s="22">
        <v>0</v>
      </c>
    </row>
    <row r="573" spans="1:6">
      <c r="A573" s="22" t="s">
        <v>1301</v>
      </c>
      <c r="B573" s="22" t="s">
        <v>1302</v>
      </c>
      <c r="C573" s="22">
        <v>0</v>
      </c>
      <c r="D573" s="22">
        <v>300206.53999999998</v>
      </c>
      <c r="E573" s="22">
        <v>-300206.53999999998</v>
      </c>
      <c r="F573" s="22">
        <v>0</v>
      </c>
    </row>
    <row r="574" spans="1:6">
      <c r="A574" s="22" t="s">
        <v>1303</v>
      </c>
      <c r="B574" s="22" t="s">
        <v>1304</v>
      </c>
      <c r="C574" s="22">
        <v>0</v>
      </c>
      <c r="D574" s="22">
        <v>49135.54</v>
      </c>
      <c r="E574" s="22">
        <v>-49135.54</v>
      </c>
      <c r="F574" s="22">
        <v>0</v>
      </c>
    </row>
    <row r="575" spans="1:6">
      <c r="A575" s="22" t="s">
        <v>1305</v>
      </c>
      <c r="B575" s="22" t="s">
        <v>1306</v>
      </c>
      <c r="C575" s="22">
        <v>0</v>
      </c>
      <c r="D575" s="22">
        <v>208947</v>
      </c>
      <c r="E575" s="22">
        <v>-208947</v>
      </c>
      <c r="F575" s="22">
        <v>0</v>
      </c>
    </row>
    <row r="576" spans="1:6">
      <c r="A576" s="22" t="s">
        <v>1307</v>
      </c>
      <c r="B576" s="22" t="s">
        <v>1308</v>
      </c>
      <c r="C576" s="22">
        <v>0</v>
      </c>
      <c r="D576" s="22">
        <v>158491</v>
      </c>
      <c r="E576" s="22">
        <v>-158491</v>
      </c>
      <c r="F576" s="22">
        <v>0</v>
      </c>
    </row>
    <row r="577" spans="1:6">
      <c r="A577" s="22" t="s">
        <v>1309</v>
      </c>
      <c r="B577" s="22" t="s">
        <v>1310</v>
      </c>
      <c r="C577" s="22">
        <v>0</v>
      </c>
      <c r="D577" s="22">
        <v>511647.8</v>
      </c>
      <c r="E577" s="22">
        <v>-511647.8</v>
      </c>
      <c r="F577" s="22">
        <v>0</v>
      </c>
    </row>
    <row r="578" spans="1:6">
      <c r="A578" s="22" t="s">
        <v>1311</v>
      </c>
      <c r="B578" s="22" t="s">
        <v>1312</v>
      </c>
      <c r="C578" s="22">
        <v>0</v>
      </c>
      <c r="D578" s="22">
        <v>20740</v>
      </c>
      <c r="E578" s="22">
        <v>-20740</v>
      </c>
      <c r="F578" s="22">
        <v>0</v>
      </c>
    </row>
    <row r="579" spans="1:6">
      <c r="A579" s="22" t="s">
        <v>1313</v>
      </c>
      <c r="B579" s="22" t="s">
        <v>1314</v>
      </c>
      <c r="C579" s="22">
        <v>0</v>
      </c>
      <c r="D579" s="22">
        <v>48198.94</v>
      </c>
      <c r="E579" s="22">
        <v>-48198.94</v>
      </c>
      <c r="F579" s="22">
        <v>0</v>
      </c>
    </row>
    <row r="580" spans="1:6">
      <c r="A580" s="22" t="s">
        <v>1315</v>
      </c>
      <c r="B580" s="22" t="s">
        <v>1316</v>
      </c>
      <c r="C580" s="22">
        <v>0</v>
      </c>
      <c r="D580" s="22">
        <v>11374173.359999999</v>
      </c>
      <c r="E580" s="22">
        <v>-9329355.3599999994</v>
      </c>
      <c r="F580" s="22">
        <v>2044818</v>
      </c>
    </row>
    <row r="581" spans="1:6">
      <c r="A581" s="22" t="s">
        <v>1317</v>
      </c>
      <c r="B581" s="22" t="s">
        <v>1318</v>
      </c>
      <c r="C581" s="22">
        <v>0</v>
      </c>
      <c r="D581" s="22">
        <v>42916.6</v>
      </c>
      <c r="E581" s="22">
        <v>-42916.6</v>
      </c>
      <c r="F581" s="22">
        <v>0</v>
      </c>
    </row>
    <row r="582" spans="1:6">
      <c r="A582" s="22" t="s">
        <v>1319</v>
      </c>
      <c r="B582" s="22" t="s">
        <v>1320</v>
      </c>
      <c r="C582" s="22">
        <v>0</v>
      </c>
      <c r="D582" s="22">
        <v>1427172.08</v>
      </c>
      <c r="E582" s="22">
        <v>-1427172.08</v>
      </c>
      <c r="F582" s="22">
        <v>0</v>
      </c>
    </row>
    <row r="583" spans="1:6">
      <c r="A583" s="22" t="s">
        <v>1321</v>
      </c>
      <c r="B583" s="22" t="s">
        <v>1322</v>
      </c>
      <c r="C583" s="22">
        <v>0</v>
      </c>
      <c r="D583" s="22">
        <v>815388.17</v>
      </c>
      <c r="E583" s="22">
        <v>-815388.17</v>
      </c>
      <c r="F583" s="22">
        <v>0</v>
      </c>
    </row>
    <row r="584" spans="1:6">
      <c r="A584" s="22" t="s">
        <v>1323</v>
      </c>
      <c r="B584" s="22" t="s">
        <v>1324</v>
      </c>
      <c r="C584" s="22">
        <v>0</v>
      </c>
      <c r="D584" s="22">
        <v>801217</v>
      </c>
      <c r="E584" s="22">
        <v>-801217</v>
      </c>
      <c r="F584" s="22">
        <v>0</v>
      </c>
    </row>
    <row r="585" spans="1:6">
      <c r="A585" s="22" t="s">
        <v>1325</v>
      </c>
      <c r="B585" s="22" t="s">
        <v>1326</v>
      </c>
      <c r="C585" s="22">
        <v>0</v>
      </c>
      <c r="D585" s="22">
        <v>200321.6</v>
      </c>
      <c r="E585" s="22">
        <v>-200321.6</v>
      </c>
      <c r="F585" s="22">
        <v>0</v>
      </c>
    </row>
    <row r="586" spans="1:6">
      <c r="A586" s="22" t="s">
        <v>1327</v>
      </c>
      <c r="B586" s="22" t="s">
        <v>1328</v>
      </c>
      <c r="C586" s="22">
        <v>0</v>
      </c>
      <c r="D586" s="22">
        <v>260619</v>
      </c>
      <c r="E586" s="22">
        <v>-239290</v>
      </c>
      <c r="F586" s="22">
        <v>21329</v>
      </c>
    </row>
    <row r="587" spans="1:6">
      <c r="A587" s="22" t="s">
        <v>1329</v>
      </c>
      <c r="B587" s="22" t="s">
        <v>1330</v>
      </c>
      <c r="C587" s="22">
        <v>0</v>
      </c>
      <c r="D587" s="22">
        <v>46067</v>
      </c>
      <c r="E587" s="22">
        <v>-46067</v>
      </c>
      <c r="F587" s="22">
        <v>0</v>
      </c>
    </row>
    <row r="588" spans="1:6">
      <c r="A588" s="22" t="s">
        <v>1331</v>
      </c>
      <c r="B588" s="22" t="s">
        <v>1332</v>
      </c>
      <c r="C588" s="22">
        <v>0</v>
      </c>
      <c r="D588" s="22">
        <v>1144104</v>
      </c>
      <c r="E588" s="22">
        <v>-1144104</v>
      </c>
      <c r="F588" s="22">
        <v>0</v>
      </c>
    </row>
    <row r="589" spans="1:6">
      <c r="A589" s="22" t="s">
        <v>1333</v>
      </c>
      <c r="B589" s="22" t="s">
        <v>1334</v>
      </c>
      <c r="C589" s="22">
        <v>0</v>
      </c>
      <c r="D589" s="22">
        <v>393327</v>
      </c>
      <c r="E589" s="22">
        <v>-393327</v>
      </c>
      <c r="F589" s="22">
        <v>0</v>
      </c>
    </row>
    <row r="590" spans="1:6">
      <c r="A590" s="22" t="s">
        <v>1335</v>
      </c>
      <c r="B590" s="22" t="s">
        <v>1336</v>
      </c>
      <c r="C590" s="22">
        <v>0</v>
      </c>
      <c r="D590" s="22">
        <v>82428</v>
      </c>
      <c r="E590" s="22">
        <v>-82428</v>
      </c>
      <c r="F590" s="22">
        <v>0</v>
      </c>
    </row>
    <row r="591" spans="1:6">
      <c r="A591" s="22" t="s">
        <v>1337</v>
      </c>
      <c r="B591" s="22" t="s">
        <v>1338</v>
      </c>
      <c r="C591" s="22">
        <v>0</v>
      </c>
      <c r="D591" s="22">
        <v>359615</v>
      </c>
      <c r="E591" s="22">
        <v>0</v>
      </c>
      <c r="F591" s="22">
        <v>359615</v>
      </c>
    </row>
    <row r="592" spans="1:6">
      <c r="A592" s="22" t="s">
        <v>1339</v>
      </c>
      <c r="B592" s="22" t="s">
        <v>1340</v>
      </c>
      <c r="C592" s="22">
        <v>0</v>
      </c>
      <c r="D592" s="22">
        <v>148393</v>
      </c>
      <c r="E592" s="22">
        <v>0</v>
      </c>
      <c r="F592" s="22">
        <v>148393</v>
      </c>
    </row>
    <row r="593" spans="1:6">
      <c r="A593" s="22" t="s">
        <v>1341</v>
      </c>
      <c r="B593" s="22" t="s">
        <v>1342</v>
      </c>
      <c r="C593" s="22">
        <v>0</v>
      </c>
      <c r="D593" s="22">
        <v>444798</v>
      </c>
      <c r="E593" s="22">
        <v>-444798</v>
      </c>
      <c r="F593" s="22">
        <v>0</v>
      </c>
    </row>
    <row r="594" spans="1:6">
      <c r="A594" s="22" t="s">
        <v>1343</v>
      </c>
      <c r="B594" s="22" t="s">
        <v>1344</v>
      </c>
      <c r="C594" s="22">
        <v>0</v>
      </c>
      <c r="D594" s="22">
        <v>116511.48</v>
      </c>
      <c r="E594" s="22">
        <v>-116511.48</v>
      </c>
      <c r="F594" s="22">
        <v>0</v>
      </c>
    </row>
    <row r="595" spans="1:6">
      <c r="A595" s="22" t="s">
        <v>1345</v>
      </c>
      <c r="B595" s="22" t="s">
        <v>1346</v>
      </c>
      <c r="C595" s="22">
        <v>0</v>
      </c>
      <c r="D595" s="22">
        <v>236945</v>
      </c>
      <c r="E595" s="22">
        <v>-236945</v>
      </c>
      <c r="F595" s="22">
        <v>0</v>
      </c>
    </row>
    <row r="596" spans="1:6">
      <c r="A596" s="22" t="s">
        <v>1347</v>
      </c>
      <c r="B596" s="22" t="s">
        <v>1348</v>
      </c>
      <c r="C596" s="22">
        <v>0</v>
      </c>
      <c r="D596" s="22">
        <v>335834.75</v>
      </c>
      <c r="E596" s="22">
        <v>-335834.75</v>
      </c>
      <c r="F596" s="22">
        <v>0</v>
      </c>
    </row>
    <row r="597" spans="1:6">
      <c r="A597" s="22" t="s">
        <v>1349</v>
      </c>
      <c r="B597" s="22" t="s">
        <v>1350</v>
      </c>
      <c r="C597" s="22">
        <v>0</v>
      </c>
      <c r="D597" s="22">
        <v>92765.26</v>
      </c>
      <c r="E597" s="22">
        <v>-92765.26</v>
      </c>
      <c r="F597" s="22">
        <v>0</v>
      </c>
    </row>
    <row r="598" spans="1:6">
      <c r="A598" s="22" t="s">
        <v>1351</v>
      </c>
      <c r="B598" s="22" t="s">
        <v>1352</v>
      </c>
      <c r="C598" s="22">
        <v>0</v>
      </c>
      <c r="D598" s="22">
        <v>217809</v>
      </c>
      <c r="E598" s="22">
        <v>-217809</v>
      </c>
      <c r="F598" s="22">
        <v>0</v>
      </c>
    </row>
    <row r="599" spans="1:6">
      <c r="A599" s="22" t="s">
        <v>1353</v>
      </c>
      <c r="B599" s="22" t="s">
        <v>1354</v>
      </c>
      <c r="C599" s="22">
        <v>0</v>
      </c>
      <c r="D599" s="22">
        <v>505290</v>
      </c>
      <c r="E599" s="22">
        <v>-505290</v>
      </c>
      <c r="F599" s="22">
        <v>0</v>
      </c>
    </row>
    <row r="600" spans="1:6">
      <c r="A600" s="22" t="s">
        <v>1355</v>
      </c>
      <c r="B600" s="22" t="s">
        <v>1356</v>
      </c>
      <c r="C600" s="22">
        <v>0</v>
      </c>
      <c r="D600" s="22">
        <v>740983</v>
      </c>
      <c r="E600" s="22">
        <v>-740983</v>
      </c>
      <c r="F600" s="22">
        <v>0</v>
      </c>
    </row>
    <row r="601" spans="1:6">
      <c r="A601" s="22" t="s">
        <v>1357</v>
      </c>
      <c r="B601" s="22" t="s">
        <v>1358</v>
      </c>
      <c r="C601" s="22">
        <v>0</v>
      </c>
      <c r="D601" s="22">
        <v>338646.95</v>
      </c>
      <c r="E601" s="22">
        <v>-338646.95</v>
      </c>
      <c r="F601" s="22">
        <v>0</v>
      </c>
    </row>
    <row r="602" spans="1:6">
      <c r="A602" s="22" t="s">
        <v>1359</v>
      </c>
      <c r="B602" s="22" t="s">
        <v>1360</v>
      </c>
      <c r="C602" s="22">
        <v>0</v>
      </c>
      <c r="D602" s="22">
        <v>490172</v>
      </c>
      <c r="E602" s="22">
        <v>-490172</v>
      </c>
      <c r="F602" s="22">
        <v>0</v>
      </c>
    </row>
    <row r="603" spans="1:6">
      <c r="A603" s="22" t="s">
        <v>1361</v>
      </c>
      <c r="B603" s="22" t="s">
        <v>1362</v>
      </c>
      <c r="C603" s="22">
        <v>0</v>
      </c>
      <c r="D603" s="22">
        <v>21094.16</v>
      </c>
      <c r="E603" s="22">
        <v>-21094.16</v>
      </c>
      <c r="F603" s="22">
        <v>0</v>
      </c>
    </row>
    <row r="604" spans="1:6">
      <c r="A604" s="22" t="s">
        <v>1363</v>
      </c>
      <c r="B604" s="22" t="s">
        <v>1364</v>
      </c>
      <c r="C604" s="22">
        <v>0</v>
      </c>
      <c r="D604" s="22">
        <v>283246.74</v>
      </c>
      <c r="E604" s="22">
        <v>-283246.74</v>
      </c>
      <c r="F604" s="22">
        <v>0</v>
      </c>
    </row>
    <row r="605" spans="1:6">
      <c r="A605" s="22" t="s">
        <v>1365</v>
      </c>
      <c r="B605" s="22" t="s">
        <v>1366</v>
      </c>
      <c r="C605" s="22">
        <v>0</v>
      </c>
      <c r="D605" s="22">
        <v>360434</v>
      </c>
      <c r="E605" s="22">
        <v>-360434</v>
      </c>
      <c r="F605" s="22">
        <v>0</v>
      </c>
    </row>
    <row r="606" spans="1:6">
      <c r="A606" s="22" t="s">
        <v>1367</v>
      </c>
      <c r="B606" s="22" t="s">
        <v>1368</v>
      </c>
      <c r="C606" s="22">
        <v>0</v>
      </c>
      <c r="D606" s="22">
        <v>212460</v>
      </c>
      <c r="E606" s="22">
        <v>-212460</v>
      </c>
      <c r="F606" s="22">
        <v>0</v>
      </c>
    </row>
    <row r="607" spans="1:6">
      <c r="A607" s="22" t="s">
        <v>1369</v>
      </c>
      <c r="B607" s="22" t="s">
        <v>1370</v>
      </c>
      <c r="C607" s="22">
        <v>0</v>
      </c>
      <c r="D607" s="22">
        <v>221838</v>
      </c>
      <c r="E607" s="22">
        <v>0</v>
      </c>
      <c r="F607" s="22">
        <v>221838</v>
      </c>
    </row>
    <row r="608" spans="1:6">
      <c r="A608" s="22" t="s">
        <v>1371</v>
      </c>
      <c r="B608" s="22" t="s">
        <v>1372</v>
      </c>
      <c r="C608" s="22">
        <v>0</v>
      </c>
      <c r="D608" s="22">
        <v>45017</v>
      </c>
      <c r="E608" s="22">
        <v>-45017</v>
      </c>
      <c r="F608" s="22">
        <v>0</v>
      </c>
    </row>
    <row r="609" spans="1:6">
      <c r="A609" s="22" t="s">
        <v>1373</v>
      </c>
      <c r="B609" s="22" t="s">
        <v>1374</v>
      </c>
      <c r="C609" s="22">
        <v>0</v>
      </c>
      <c r="D609" s="22">
        <v>144072</v>
      </c>
      <c r="E609" s="22">
        <v>-144072</v>
      </c>
      <c r="F609" s="22">
        <v>0</v>
      </c>
    </row>
    <row r="610" spans="1:6">
      <c r="A610" s="22" t="s">
        <v>1375</v>
      </c>
      <c r="B610" s="22" t="s">
        <v>1376</v>
      </c>
      <c r="C610" s="22">
        <v>0</v>
      </c>
      <c r="D610" s="22">
        <v>87881</v>
      </c>
      <c r="E610" s="22">
        <v>-87881</v>
      </c>
      <c r="F610" s="22">
        <v>0</v>
      </c>
    </row>
    <row r="611" spans="1:6">
      <c r="A611" s="22" t="s">
        <v>1377</v>
      </c>
      <c r="B611" s="22" t="s">
        <v>1378</v>
      </c>
      <c r="C611" s="22">
        <v>0</v>
      </c>
      <c r="D611" s="22">
        <v>50164</v>
      </c>
      <c r="E611" s="22">
        <v>-50164</v>
      </c>
      <c r="F611" s="22">
        <v>0</v>
      </c>
    </row>
    <row r="612" spans="1:6">
      <c r="A612" s="22" t="s">
        <v>1379</v>
      </c>
      <c r="B612" s="22" t="s">
        <v>1380</v>
      </c>
      <c r="C612" s="22">
        <v>0</v>
      </c>
      <c r="D612" s="22">
        <v>902819</v>
      </c>
      <c r="E612" s="22">
        <v>-747963</v>
      </c>
      <c r="F612" s="22">
        <v>154856</v>
      </c>
    </row>
    <row r="613" spans="1:6">
      <c r="A613" s="22" t="s">
        <v>1381</v>
      </c>
      <c r="B613" s="22" t="s">
        <v>1382</v>
      </c>
      <c r="C613" s="22">
        <v>0</v>
      </c>
      <c r="D613" s="22">
        <v>64420</v>
      </c>
      <c r="E613" s="22">
        <v>-64420</v>
      </c>
      <c r="F613" s="22">
        <v>0</v>
      </c>
    </row>
    <row r="614" spans="1:6">
      <c r="A614" s="22" t="s">
        <v>1383</v>
      </c>
      <c r="B614" s="22" t="s">
        <v>1384</v>
      </c>
      <c r="C614" s="22">
        <v>0</v>
      </c>
      <c r="D614" s="22">
        <v>123133</v>
      </c>
      <c r="E614" s="22">
        <v>-123133</v>
      </c>
      <c r="F614" s="22">
        <v>0</v>
      </c>
    </row>
    <row r="615" spans="1:6">
      <c r="A615" s="22" t="s">
        <v>1385</v>
      </c>
      <c r="B615" s="22" t="s">
        <v>1386</v>
      </c>
      <c r="C615" s="22">
        <v>0</v>
      </c>
      <c r="D615" s="22">
        <v>673492.03</v>
      </c>
      <c r="E615" s="22">
        <v>-673492.03</v>
      </c>
      <c r="F615" s="22">
        <v>0</v>
      </c>
    </row>
    <row r="616" spans="1:6">
      <c r="A616" s="22" t="s">
        <v>1387</v>
      </c>
      <c r="B616" s="22" t="s">
        <v>1388</v>
      </c>
      <c r="C616" s="22">
        <v>0</v>
      </c>
      <c r="D616" s="22">
        <v>162377</v>
      </c>
      <c r="E616" s="22">
        <v>-162377</v>
      </c>
      <c r="F616" s="22">
        <v>0</v>
      </c>
    </row>
    <row r="617" spans="1:6">
      <c r="A617" s="22" t="s">
        <v>1389</v>
      </c>
      <c r="B617" s="22" t="s">
        <v>1390</v>
      </c>
      <c r="C617" s="22">
        <v>0</v>
      </c>
      <c r="D617" s="22">
        <v>32705.78</v>
      </c>
      <c r="E617" s="22">
        <v>-32705.78</v>
      </c>
      <c r="F617" s="22">
        <v>0</v>
      </c>
    </row>
    <row r="618" spans="1:6">
      <c r="A618" s="22" t="s">
        <v>1391</v>
      </c>
      <c r="B618" s="22" t="s">
        <v>1392</v>
      </c>
      <c r="C618" s="22">
        <v>0</v>
      </c>
      <c r="D618" s="22">
        <v>1301056.7</v>
      </c>
      <c r="E618" s="22">
        <v>-1301056.7</v>
      </c>
      <c r="F618" s="22">
        <v>0</v>
      </c>
    </row>
    <row r="619" spans="1:6">
      <c r="A619" s="22" t="s">
        <v>1393</v>
      </c>
      <c r="B619" s="22" t="s">
        <v>1394</v>
      </c>
      <c r="C619" s="22">
        <v>0</v>
      </c>
      <c r="D619" s="22">
        <v>224287</v>
      </c>
      <c r="E619" s="22">
        <v>-224287</v>
      </c>
      <c r="F619" s="22">
        <v>0</v>
      </c>
    </row>
    <row r="620" spans="1:6">
      <c r="A620" s="22" t="s">
        <v>1395</v>
      </c>
      <c r="B620" s="22" t="s">
        <v>1396</v>
      </c>
      <c r="C620" s="22">
        <v>0</v>
      </c>
      <c r="D620" s="22">
        <v>1867206.52</v>
      </c>
      <c r="E620" s="22">
        <v>-1867206.52</v>
      </c>
      <c r="F620" s="22">
        <v>0</v>
      </c>
    </row>
    <row r="621" spans="1:6">
      <c r="A621" s="22" t="s">
        <v>1397</v>
      </c>
      <c r="B621" s="22" t="s">
        <v>1398</v>
      </c>
      <c r="C621" s="22">
        <v>0</v>
      </c>
      <c r="D621" s="22">
        <v>279102.09999999998</v>
      </c>
      <c r="E621" s="22">
        <v>-279102.09999999998</v>
      </c>
      <c r="F621" s="22">
        <v>0</v>
      </c>
    </row>
    <row r="622" spans="1:6">
      <c r="A622" s="22" t="s">
        <v>1399</v>
      </c>
      <c r="B622" s="22" t="s">
        <v>1400</v>
      </c>
      <c r="C622" s="22">
        <v>0</v>
      </c>
      <c r="D622" s="22">
        <v>682581</v>
      </c>
      <c r="E622" s="22">
        <v>-682581</v>
      </c>
      <c r="F622" s="22">
        <v>0</v>
      </c>
    </row>
    <row r="623" spans="1:6">
      <c r="A623" s="22" t="s">
        <v>1401</v>
      </c>
      <c r="B623" s="22" t="s">
        <v>1402</v>
      </c>
      <c r="C623" s="22">
        <v>0</v>
      </c>
      <c r="D623" s="22">
        <v>130272</v>
      </c>
      <c r="E623" s="22">
        <v>-130272</v>
      </c>
      <c r="F623" s="22">
        <v>0</v>
      </c>
    </row>
    <row r="624" spans="1:6">
      <c r="A624" s="22" t="s">
        <v>1403</v>
      </c>
      <c r="B624" s="22" t="s">
        <v>1404</v>
      </c>
      <c r="C624" s="22">
        <v>0</v>
      </c>
      <c r="D624" s="22">
        <v>231229.26</v>
      </c>
      <c r="E624" s="22">
        <v>-231229.26</v>
      </c>
      <c r="F624" s="22">
        <v>0</v>
      </c>
    </row>
    <row r="625" spans="1:6">
      <c r="A625" s="22" t="s">
        <v>1405</v>
      </c>
      <c r="B625" s="22" t="s">
        <v>1406</v>
      </c>
      <c r="C625" s="22">
        <v>0</v>
      </c>
      <c r="D625" s="22">
        <v>828067.95</v>
      </c>
      <c r="E625" s="22">
        <v>-469609.95</v>
      </c>
      <c r="F625" s="22">
        <v>358458</v>
      </c>
    </row>
    <row r="626" spans="1:6">
      <c r="A626" s="22" t="s">
        <v>1407</v>
      </c>
      <c r="B626" s="22" t="s">
        <v>1408</v>
      </c>
      <c r="C626" s="22">
        <v>0</v>
      </c>
      <c r="D626" s="22">
        <v>859596</v>
      </c>
      <c r="E626" s="22">
        <v>-859596</v>
      </c>
      <c r="F626" s="22">
        <v>0</v>
      </c>
    </row>
    <row r="627" spans="1:6">
      <c r="A627" s="22" t="s">
        <v>1409</v>
      </c>
      <c r="B627" s="22" t="s">
        <v>1410</v>
      </c>
      <c r="C627" s="22">
        <v>0</v>
      </c>
      <c r="D627" s="22">
        <v>35990</v>
      </c>
      <c r="E627" s="22">
        <v>-35990</v>
      </c>
      <c r="F627" s="22">
        <v>0</v>
      </c>
    </row>
    <row r="628" spans="1:6">
      <c r="A628" s="22" t="s">
        <v>1411</v>
      </c>
      <c r="B628" s="22" t="s">
        <v>1412</v>
      </c>
      <c r="C628" s="22">
        <v>0</v>
      </c>
      <c r="D628" s="22">
        <v>57766440</v>
      </c>
      <c r="E628" s="22">
        <v>0</v>
      </c>
      <c r="F628" s="22">
        <v>57766440</v>
      </c>
    </row>
    <row r="629" spans="1:6">
      <c r="A629" s="22" t="s">
        <v>1413</v>
      </c>
      <c r="B629" s="22" t="s">
        <v>1414</v>
      </c>
      <c r="C629" s="22">
        <v>0</v>
      </c>
      <c r="D629" s="22">
        <v>37831</v>
      </c>
      <c r="E629" s="22">
        <v>-37831</v>
      </c>
      <c r="F629" s="22">
        <v>0</v>
      </c>
    </row>
    <row r="630" spans="1:6">
      <c r="A630" s="22" t="s">
        <v>1415</v>
      </c>
      <c r="B630" s="22" t="s">
        <v>1416</v>
      </c>
      <c r="C630" s="22">
        <v>0</v>
      </c>
      <c r="D630" s="22">
        <v>3341145.96</v>
      </c>
      <c r="E630" s="22">
        <v>-3011038.96</v>
      </c>
      <c r="F630" s="22">
        <v>330107</v>
      </c>
    </row>
    <row r="631" spans="1:6">
      <c r="A631" s="22" t="s">
        <v>1417</v>
      </c>
      <c r="B631" s="22" t="s">
        <v>1418</v>
      </c>
      <c r="C631" s="22">
        <v>0</v>
      </c>
      <c r="D631" s="22">
        <v>1007477.8</v>
      </c>
      <c r="E631" s="22">
        <v>-1007477.8</v>
      </c>
      <c r="F631" s="22">
        <v>0</v>
      </c>
    </row>
    <row r="632" spans="1:6">
      <c r="A632" s="22" t="s">
        <v>1419</v>
      </c>
      <c r="B632" s="22" t="s">
        <v>1420</v>
      </c>
      <c r="C632" s="22">
        <v>0</v>
      </c>
      <c r="D632" s="22">
        <v>107380</v>
      </c>
      <c r="E632" s="22">
        <v>-107380</v>
      </c>
      <c r="F632" s="22">
        <v>0</v>
      </c>
    </row>
    <row r="633" spans="1:6">
      <c r="A633" s="22" t="s">
        <v>1421</v>
      </c>
      <c r="B633" s="22" t="s">
        <v>1422</v>
      </c>
      <c r="C633" s="22">
        <v>0</v>
      </c>
      <c r="D633" s="22">
        <v>3945435.25</v>
      </c>
      <c r="E633" s="22">
        <v>-3945435.25</v>
      </c>
      <c r="F633" s="22">
        <v>0</v>
      </c>
    </row>
    <row r="634" spans="1:6">
      <c r="A634" s="22" t="s">
        <v>1423</v>
      </c>
      <c r="B634" s="22" t="s">
        <v>1424</v>
      </c>
      <c r="C634" s="22">
        <v>0</v>
      </c>
      <c r="D634" s="22">
        <v>2061217.4</v>
      </c>
      <c r="E634" s="22">
        <v>-2045584.4</v>
      </c>
      <c r="F634" s="22">
        <v>15633</v>
      </c>
    </row>
    <row r="635" spans="1:6">
      <c r="A635" s="22" t="s">
        <v>1425</v>
      </c>
      <c r="B635" s="22" t="s">
        <v>1426</v>
      </c>
      <c r="C635" s="22">
        <v>0</v>
      </c>
      <c r="D635" s="22">
        <v>4595487</v>
      </c>
      <c r="E635" s="22">
        <v>-4595487</v>
      </c>
      <c r="F635" s="22">
        <v>0</v>
      </c>
    </row>
    <row r="636" spans="1:6">
      <c r="A636" s="22" t="s">
        <v>1427</v>
      </c>
      <c r="B636" s="22" t="s">
        <v>1428</v>
      </c>
      <c r="C636" s="22">
        <v>0</v>
      </c>
      <c r="D636" s="22">
        <v>29912.69</v>
      </c>
      <c r="E636" s="22">
        <v>-29912.69</v>
      </c>
      <c r="F636" s="22">
        <v>0</v>
      </c>
    </row>
    <row r="637" spans="1:6">
      <c r="A637" s="22" t="s">
        <v>1429</v>
      </c>
      <c r="B637" s="22" t="s">
        <v>1430</v>
      </c>
      <c r="C637" s="22">
        <v>0</v>
      </c>
      <c r="D637" s="22">
        <v>125124.84</v>
      </c>
      <c r="E637" s="22">
        <v>-125124.84</v>
      </c>
      <c r="F637" s="22">
        <v>0</v>
      </c>
    </row>
    <row r="638" spans="1:6">
      <c r="A638" s="22" t="s">
        <v>1431</v>
      </c>
      <c r="B638" s="22" t="s">
        <v>1432</v>
      </c>
      <c r="C638" s="22">
        <v>0</v>
      </c>
      <c r="D638" s="22">
        <v>32510.07</v>
      </c>
      <c r="E638" s="22">
        <v>-32510.07</v>
      </c>
      <c r="F638" s="22">
        <v>0</v>
      </c>
    </row>
    <row r="639" spans="1:6">
      <c r="A639" s="22" t="s">
        <v>1433</v>
      </c>
      <c r="B639" s="22" t="s">
        <v>1434</v>
      </c>
      <c r="C639" s="22">
        <v>0</v>
      </c>
      <c r="D639" s="22">
        <v>2260880</v>
      </c>
      <c r="E639" s="22">
        <v>-2260880</v>
      </c>
      <c r="F639" s="22">
        <v>0</v>
      </c>
    </row>
    <row r="640" spans="1:6">
      <c r="A640" s="22" t="s">
        <v>1435</v>
      </c>
      <c r="B640" s="22" t="s">
        <v>1436</v>
      </c>
      <c r="C640" s="22">
        <v>0</v>
      </c>
      <c r="D640" s="22">
        <v>119368.85</v>
      </c>
      <c r="E640" s="22">
        <v>-119368.85</v>
      </c>
      <c r="F640" s="22">
        <v>0</v>
      </c>
    </row>
    <row r="641" spans="1:6">
      <c r="A641" s="22" t="s">
        <v>1437</v>
      </c>
      <c r="B641" s="22" t="s">
        <v>1438</v>
      </c>
      <c r="C641" s="22">
        <v>0</v>
      </c>
      <c r="D641" s="22">
        <v>367145</v>
      </c>
      <c r="E641" s="22">
        <v>-367145</v>
      </c>
      <c r="F641" s="22">
        <v>0</v>
      </c>
    </row>
    <row r="642" spans="1:6">
      <c r="A642" s="22" t="s">
        <v>1439</v>
      </c>
      <c r="B642" s="22" t="s">
        <v>1440</v>
      </c>
      <c r="C642" s="22">
        <v>0</v>
      </c>
      <c r="D642" s="22">
        <v>224278</v>
      </c>
      <c r="E642" s="22">
        <v>-496701</v>
      </c>
      <c r="F642" s="22">
        <v>-272423</v>
      </c>
    </row>
    <row r="643" spans="1:6">
      <c r="A643" s="22" t="s">
        <v>1441</v>
      </c>
      <c r="B643" s="22" t="s">
        <v>1442</v>
      </c>
      <c r="C643" s="22">
        <v>0</v>
      </c>
      <c r="D643" s="22">
        <v>126688.67</v>
      </c>
      <c r="E643" s="22">
        <v>0</v>
      </c>
      <c r="F643" s="22">
        <v>126688.67</v>
      </c>
    </row>
    <row r="644" spans="1:6">
      <c r="A644" s="22" t="s">
        <v>1443</v>
      </c>
      <c r="B644" s="22" t="s">
        <v>1444</v>
      </c>
      <c r="C644" s="22">
        <v>0</v>
      </c>
      <c r="D644" s="22">
        <v>341098.47</v>
      </c>
      <c r="E644" s="22">
        <v>-302748.46999999997</v>
      </c>
      <c r="F644" s="22">
        <v>38350</v>
      </c>
    </row>
    <row r="645" spans="1:6">
      <c r="A645" s="22" t="s">
        <v>1445</v>
      </c>
      <c r="B645" s="22" t="s">
        <v>1446</v>
      </c>
      <c r="C645" s="22">
        <v>0</v>
      </c>
      <c r="D645" s="22">
        <v>244661</v>
      </c>
      <c r="E645" s="22">
        <v>-244661</v>
      </c>
      <c r="F645" s="22">
        <v>0</v>
      </c>
    </row>
    <row r="646" spans="1:6">
      <c r="A646" s="22" t="s">
        <v>1447</v>
      </c>
      <c r="B646" s="22" t="s">
        <v>1448</v>
      </c>
      <c r="C646" s="22">
        <v>0</v>
      </c>
      <c r="D646" s="22">
        <v>101622</v>
      </c>
      <c r="E646" s="22">
        <v>-101622</v>
      </c>
      <c r="F646" s="22">
        <v>0</v>
      </c>
    </row>
    <row r="647" spans="1:6">
      <c r="A647" s="22" t="s">
        <v>1449</v>
      </c>
      <c r="B647" s="22" t="s">
        <v>1450</v>
      </c>
      <c r="C647" s="22">
        <v>0</v>
      </c>
      <c r="D647" s="22">
        <v>79879</v>
      </c>
      <c r="E647" s="22">
        <v>-79879</v>
      </c>
      <c r="F647" s="22">
        <v>0</v>
      </c>
    </row>
    <row r="648" spans="1:6">
      <c r="A648" s="22" t="s">
        <v>1451</v>
      </c>
      <c r="B648" s="22" t="s">
        <v>1452</v>
      </c>
      <c r="C648" s="22">
        <v>0</v>
      </c>
      <c r="D648" s="22">
        <v>525457</v>
      </c>
      <c r="E648" s="22">
        <v>-525457</v>
      </c>
      <c r="F648" s="22">
        <v>0</v>
      </c>
    </row>
    <row r="649" spans="1:6">
      <c r="A649" s="22" t="s">
        <v>1453</v>
      </c>
      <c r="B649" s="22" t="s">
        <v>1454</v>
      </c>
      <c r="C649" s="22">
        <v>0</v>
      </c>
      <c r="D649" s="22">
        <v>105433</v>
      </c>
      <c r="E649" s="22">
        <v>-105433</v>
      </c>
      <c r="F649" s="22">
        <v>0</v>
      </c>
    </row>
    <row r="650" spans="1:6">
      <c r="A650" s="22" t="s">
        <v>1455</v>
      </c>
      <c r="B650" s="22" t="s">
        <v>1456</v>
      </c>
      <c r="C650" s="22">
        <v>0</v>
      </c>
      <c r="D650" s="22">
        <v>381606</v>
      </c>
      <c r="E650" s="22">
        <v>-381606</v>
      </c>
      <c r="F650" s="22">
        <v>0</v>
      </c>
    </row>
    <row r="651" spans="1:6">
      <c r="A651" s="22" t="s">
        <v>1457</v>
      </c>
      <c r="B651" s="22" t="s">
        <v>1458</v>
      </c>
      <c r="C651" s="22">
        <v>0</v>
      </c>
      <c r="D651" s="22">
        <v>823638</v>
      </c>
      <c r="E651" s="22">
        <v>-823638</v>
      </c>
      <c r="F651" s="22">
        <v>0</v>
      </c>
    </row>
    <row r="652" spans="1:6">
      <c r="A652" s="22" t="s">
        <v>1459</v>
      </c>
      <c r="B652" s="22" t="s">
        <v>1460</v>
      </c>
      <c r="C652" s="22">
        <v>0</v>
      </c>
      <c r="D652" s="22">
        <v>2357730</v>
      </c>
      <c r="E652" s="22">
        <v>-2357730</v>
      </c>
      <c r="F652" s="22">
        <v>0</v>
      </c>
    </row>
    <row r="653" spans="1:6">
      <c r="A653" s="22" t="s">
        <v>1461</v>
      </c>
      <c r="B653" s="22" t="s">
        <v>1462</v>
      </c>
      <c r="C653" s="22">
        <v>0</v>
      </c>
      <c r="D653" s="22">
        <v>173599</v>
      </c>
      <c r="E653" s="22">
        <v>-173599</v>
      </c>
      <c r="F653" s="22">
        <v>0</v>
      </c>
    </row>
    <row r="654" spans="1:6">
      <c r="A654" s="22" t="s">
        <v>1463</v>
      </c>
      <c r="B654" s="22" t="s">
        <v>1464</v>
      </c>
      <c r="C654" s="22">
        <v>0</v>
      </c>
      <c r="D654" s="22">
        <v>105610</v>
      </c>
      <c r="E654" s="22">
        <v>-105610</v>
      </c>
      <c r="F654" s="22">
        <v>0</v>
      </c>
    </row>
    <row r="655" spans="1:6">
      <c r="A655" s="22" t="s">
        <v>1465</v>
      </c>
      <c r="B655" s="22" t="s">
        <v>1466</v>
      </c>
      <c r="C655" s="22">
        <v>0</v>
      </c>
      <c r="D655" s="22">
        <v>47129</v>
      </c>
      <c r="E655" s="22">
        <v>-46450</v>
      </c>
      <c r="F655" s="22">
        <v>679</v>
      </c>
    </row>
    <row r="656" spans="1:6">
      <c r="A656" s="22" t="s">
        <v>1467</v>
      </c>
      <c r="B656" s="22" t="s">
        <v>1468</v>
      </c>
      <c r="C656" s="22">
        <v>0</v>
      </c>
      <c r="D656" s="22">
        <v>27550</v>
      </c>
      <c r="E656" s="22">
        <v>-27550</v>
      </c>
      <c r="F656" s="22">
        <v>0</v>
      </c>
    </row>
    <row r="657" spans="1:6">
      <c r="A657" s="22" t="s">
        <v>1469</v>
      </c>
      <c r="B657" s="22" t="s">
        <v>1470</v>
      </c>
      <c r="C657" s="22">
        <v>0</v>
      </c>
      <c r="D657" s="22">
        <v>122837</v>
      </c>
      <c r="E657" s="22">
        <v>-122837</v>
      </c>
      <c r="F657" s="22">
        <v>0</v>
      </c>
    </row>
    <row r="658" spans="1:6">
      <c r="A658" s="22" t="s">
        <v>1471</v>
      </c>
      <c r="B658" s="22" t="s">
        <v>1472</v>
      </c>
      <c r="C658" s="22">
        <v>0</v>
      </c>
      <c r="D658" s="22">
        <v>2474245</v>
      </c>
      <c r="E658" s="22">
        <v>-46962</v>
      </c>
      <c r="F658" s="22">
        <v>2427283</v>
      </c>
    </row>
    <row r="659" spans="1:6">
      <c r="A659" s="22" t="s">
        <v>1473</v>
      </c>
      <c r="B659" s="22" t="s">
        <v>1474</v>
      </c>
      <c r="C659" s="22">
        <v>0</v>
      </c>
      <c r="D659" s="22">
        <v>1083153</v>
      </c>
      <c r="E659" s="22">
        <v>-1194132</v>
      </c>
      <c r="F659" s="22">
        <v>-110979</v>
      </c>
    </row>
    <row r="660" spans="1:6">
      <c r="A660" s="22" t="s">
        <v>1475</v>
      </c>
      <c r="B660" s="22" t="s">
        <v>1476</v>
      </c>
      <c r="C660" s="22">
        <v>0</v>
      </c>
      <c r="D660" s="22">
        <v>1039560</v>
      </c>
      <c r="E660" s="22">
        <v>-1039560</v>
      </c>
      <c r="F660" s="22">
        <v>0</v>
      </c>
    </row>
    <row r="661" spans="1:6">
      <c r="A661" s="22" t="s">
        <v>1477</v>
      </c>
      <c r="B661" s="22" t="s">
        <v>1478</v>
      </c>
      <c r="C661" s="22">
        <v>0</v>
      </c>
      <c r="D661" s="22">
        <v>598683</v>
      </c>
      <c r="E661" s="22">
        <v>-598683</v>
      </c>
      <c r="F661" s="22">
        <v>0</v>
      </c>
    </row>
    <row r="662" spans="1:6">
      <c r="A662" s="22" t="s">
        <v>1479</v>
      </c>
      <c r="B662" s="22" t="s">
        <v>1480</v>
      </c>
      <c r="C662" s="22">
        <v>0</v>
      </c>
      <c r="D662" s="22">
        <v>316372</v>
      </c>
      <c r="E662" s="22">
        <v>-316372</v>
      </c>
      <c r="F662" s="22">
        <v>0</v>
      </c>
    </row>
    <row r="663" spans="1:6">
      <c r="A663" s="22" t="s">
        <v>1481</v>
      </c>
      <c r="B663" s="22" t="s">
        <v>1482</v>
      </c>
      <c r="C663" s="22">
        <v>0</v>
      </c>
      <c r="D663" s="22">
        <v>1166682.1000000001</v>
      </c>
      <c r="E663" s="22">
        <v>-1166682.1000000001</v>
      </c>
      <c r="F663" s="22">
        <v>0</v>
      </c>
    </row>
    <row r="664" spans="1:6">
      <c r="A664" s="22" t="s">
        <v>1483</v>
      </c>
      <c r="B664" s="22" t="s">
        <v>1484</v>
      </c>
      <c r="C664" s="22">
        <v>0</v>
      </c>
      <c r="D664" s="22">
        <v>6609092.2999999998</v>
      </c>
      <c r="E664" s="22">
        <v>-2745642</v>
      </c>
      <c r="F664" s="22">
        <v>3863450.3</v>
      </c>
    </row>
    <row r="665" spans="1:6">
      <c r="A665" s="22" t="s">
        <v>1485</v>
      </c>
      <c r="B665" s="22" t="s">
        <v>1486</v>
      </c>
      <c r="C665" s="22">
        <v>0</v>
      </c>
      <c r="D665" s="22">
        <v>145960</v>
      </c>
      <c r="E665" s="22">
        <v>-145960</v>
      </c>
      <c r="F665" s="22">
        <v>0</v>
      </c>
    </row>
    <row r="666" spans="1:6">
      <c r="A666" s="22" t="s">
        <v>1487</v>
      </c>
      <c r="B666" s="22" t="s">
        <v>1488</v>
      </c>
      <c r="C666" s="22">
        <v>0</v>
      </c>
      <c r="D666" s="22">
        <v>1164778.32</v>
      </c>
      <c r="E666" s="22">
        <v>-1164778.32</v>
      </c>
      <c r="F666" s="22">
        <v>0</v>
      </c>
    </row>
    <row r="667" spans="1:6">
      <c r="A667" s="22" t="s">
        <v>1489</v>
      </c>
      <c r="B667" s="22" t="s">
        <v>1490</v>
      </c>
      <c r="C667" s="22">
        <v>0</v>
      </c>
      <c r="D667" s="22">
        <v>71810</v>
      </c>
      <c r="E667" s="22">
        <v>-71810</v>
      </c>
      <c r="F667" s="22">
        <v>0</v>
      </c>
    </row>
    <row r="668" spans="1:6">
      <c r="A668" s="22" t="s">
        <v>1491</v>
      </c>
      <c r="B668" s="22" t="s">
        <v>1492</v>
      </c>
      <c r="C668" s="22">
        <v>0</v>
      </c>
      <c r="D668" s="22">
        <v>175088</v>
      </c>
      <c r="E668" s="22">
        <v>-175088</v>
      </c>
      <c r="F668" s="22">
        <v>0</v>
      </c>
    </row>
    <row r="669" spans="1:6">
      <c r="A669" s="22" t="s">
        <v>1493</v>
      </c>
      <c r="B669" s="22" t="s">
        <v>1494</v>
      </c>
      <c r="C669" s="22">
        <v>0</v>
      </c>
      <c r="D669" s="22">
        <v>1622328.18</v>
      </c>
      <c r="E669" s="22">
        <v>-1622328.18</v>
      </c>
      <c r="F669" s="22">
        <v>0</v>
      </c>
    </row>
    <row r="670" spans="1:6">
      <c r="A670" s="22" t="s">
        <v>1495</v>
      </c>
      <c r="B670" s="22" t="s">
        <v>1496</v>
      </c>
      <c r="C670" s="22">
        <v>0</v>
      </c>
      <c r="D670" s="22">
        <v>4300</v>
      </c>
      <c r="E670" s="22">
        <v>-4300</v>
      </c>
      <c r="F670" s="22">
        <v>0</v>
      </c>
    </row>
    <row r="671" spans="1:6">
      <c r="A671" s="22" t="s">
        <v>1497</v>
      </c>
      <c r="B671" s="22" t="s">
        <v>1498</v>
      </c>
      <c r="C671" s="22">
        <v>0</v>
      </c>
      <c r="D671" s="22">
        <v>679998.8</v>
      </c>
      <c r="E671" s="22">
        <v>-679998.8</v>
      </c>
      <c r="F671" s="22">
        <v>0</v>
      </c>
    </row>
    <row r="672" spans="1:6">
      <c r="A672" s="22" t="s">
        <v>1499</v>
      </c>
      <c r="B672" s="22" t="s">
        <v>1500</v>
      </c>
      <c r="C672" s="22">
        <v>0</v>
      </c>
      <c r="D672" s="22">
        <v>1201126.05</v>
      </c>
      <c r="E672" s="22">
        <v>-1201126.05</v>
      </c>
      <c r="F672" s="22">
        <v>0</v>
      </c>
    </row>
    <row r="673" spans="1:6">
      <c r="A673" s="22" t="s">
        <v>1501</v>
      </c>
      <c r="B673" s="22" t="s">
        <v>1502</v>
      </c>
      <c r="C673" s="22">
        <v>0</v>
      </c>
      <c r="D673" s="22">
        <v>142407.4</v>
      </c>
      <c r="E673" s="22">
        <v>-142407.4</v>
      </c>
      <c r="F673" s="22">
        <v>0</v>
      </c>
    </row>
    <row r="674" spans="1:6">
      <c r="A674" s="22" t="s">
        <v>1503</v>
      </c>
      <c r="B674" s="22" t="s">
        <v>1504</v>
      </c>
      <c r="C674" s="22">
        <v>0</v>
      </c>
      <c r="D674" s="22">
        <v>124151.3</v>
      </c>
      <c r="E674" s="22">
        <v>-124151.3</v>
      </c>
      <c r="F674" s="22">
        <v>0</v>
      </c>
    </row>
    <row r="675" spans="1:6">
      <c r="A675" s="22" t="s">
        <v>1505</v>
      </c>
      <c r="B675" s="22" t="s">
        <v>1506</v>
      </c>
      <c r="C675" s="22">
        <v>0</v>
      </c>
      <c r="D675" s="22">
        <v>165927.98000000001</v>
      </c>
      <c r="E675" s="22">
        <v>-165927.98000000001</v>
      </c>
      <c r="F675" s="22">
        <v>0</v>
      </c>
    </row>
    <row r="676" spans="1:6">
      <c r="A676" s="22" t="s">
        <v>1507</v>
      </c>
      <c r="B676" s="22" t="s">
        <v>1508</v>
      </c>
      <c r="C676" s="22">
        <v>0</v>
      </c>
      <c r="D676" s="22">
        <v>45069.04</v>
      </c>
      <c r="E676" s="22">
        <v>-45069.04</v>
      </c>
      <c r="F676" s="22">
        <v>0</v>
      </c>
    </row>
    <row r="677" spans="1:6">
      <c r="A677" s="22" t="s">
        <v>1509</v>
      </c>
      <c r="B677" s="22" t="s">
        <v>1510</v>
      </c>
      <c r="C677" s="22">
        <v>0</v>
      </c>
      <c r="D677" s="22">
        <v>34597624.340000004</v>
      </c>
      <c r="E677" s="22">
        <v>-34597624.340000004</v>
      </c>
      <c r="F677" s="22">
        <v>0</v>
      </c>
    </row>
    <row r="678" spans="1:6">
      <c r="A678" s="22" t="s">
        <v>1511</v>
      </c>
      <c r="B678" s="22" t="s">
        <v>1512</v>
      </c>
      <c r="C678" s="22">
        <v>0</v>
      </c>
      <c r="D678" s="22">
        <v>988095.6</v>
      </c>
      <c r="E678" s="22">
        <v>-988095.6</v>
      </c>
      <c r="F678" s="22">
        <v>0</v>
      </c>
    </row>
    <row r="679" spans="1:6">
      <c r="A679" s="22" t="s">
        <v>1513</v>
      </c>
      <c r="B679" s="22" t="s">
        <v>1514</v>
      </c>
      <c r="C679" s="22">
        <v>0</v>
      </c>
      <c r="D679" s="22">
        <v>73310.11</v>
      </c>
      <c r="E679" s="22">
        <v>-73310.11</v>
      </c>
      <c r="F679" s="22">
        <v>0</v>
      </c>
    </row>
    <row r="680" spans="1:6">
      <c r="A680" s="22" t="s">
        <v>1515</v>
      </c>
      <c r="B680" s="22" t="s">
        <v>1516</v>
      </c>
      <c r="C680" s="22">
        <v>0</v>
      </c>
      <c r="D680" s="22">
        <v>55540.24</v>
      </c>
      <c r="E680" s="22">
        <v>-55540.24</v>
      </c>
      <c r="F680" s="22">
        <v>0</v>
      </c>
    </row>
    <row r="681" spans="1:6">
      <c r="A681" s="22" t="s">
        <v>1517</v>
      </c>
      <c r="B681" s="22" t="s">
        <v>1518</v>
      </c>
      <c r="C681" s="22">
        <v>0</v>
      </c>
      <c r="D681" s="22">
        <v>699396</v>
      </c>
      <c r="E681" s="22">
        <v>-353117</v>
      </c>
      <c r="F681" s="22">
        <v>346279</v>
      </c>
    </row>
    <row r="682" spans="1:6">
      <c r="A682" s="22" t="s">
        <v>1519</v>
      </c>
      <c r="B682" s="22" t="s">
        <v>1520</v>
      </c>
      <c r="C682" s="22">
        <v>0</v>
      </c>
      <c r="D682" s="22">
        <v>834477</v>
      </c>
      <c r="E682" s="22">
        <v>-443732</v>
      </c>
      <c r="F682" s="22">
        <v>390745</v>
      </c>
    </row>
    <row r="683" spans="1:6">
      <c r="A683" s="22" t="s">
        <v>1521</v>
      </c>
      <c r="B683" s="22" t="s">
        <v>1522</v>
      </c>
      <c r="C683" s="22">
        <v>0</v>
      </c>
      <c r="D683" s="22">
        <v>219799</v>
      </c>
      <c r="E683" s="22">
        <v>-219799</v>
      </c>
      <c r="F683" s="22">
        <v>0</v>
      </c>
    </row>
    <row r="684" spans="1:6">
      <c r="A684" s="22" t="s">
        <v>1523</v>
      </c>
      <c r="B684" s="22" t="s">
        <v>1524</v>
      </c>
      <c r="C684" s="22">
        <v>0</v>
      </c>
      <c r="D684" s="22">
        <v>1815076</v>
      </c>
      <c r="E684" s="22">
        <v>0</v>
      </c>
      <c r="F684" s="22">
        <v>1815076</v>
      </c>
    </row>
    <row r="685" spans="1:6">
      <c r="A685" s="22" t="s">
        <v>1525</v>
      </c>
      <c r="B685" s="22" t="s">
        <v>1526</v>
      </c>
      <c r="C685" s="22">
        <v>0</v>
      </c>
      <c r="D685" s="22">
        <v>107675</v>
      </c>
      <c r="E685" s="22">
        <v>-107675</v>
      </c>
      <c r="F685" s="22">
        <v>0</v>
      </c>
    </row>
    <row r="686" spans="1:6">
      <c r="A686" s="22" t="s">
        <v>1527</v>
      </c>
      <c r="B686" s="22" t="s">
        <v>1528</v>
      </c>
      <c r="C686" s="22">
        <v>0</v>
      </c>
      <c r="D686" s="22">
        <v>77113</v>
      </c>
      <c r="E686" s="22">
        <v>-77113</v>
      </c>
      <c r="F686" s="22">
        <v>0</v>
      </c>
    </row>
    <row r="687" spans="1:6">
      <c r="A687" s="22" t="s">
        <v>1529</v>
      </c>
      <c r="B687" s="22" t="s">
        <v>1530</v>
      </c>
      <c r="C687" s="22">
        <v>0</v>
      </c>
      <c r="D687" s="22">
        <v>122102</v>
      </c>
      <c r="E687" s="22">
        <v>-122102</v>
      </c>
      <c r="F687" s="22">
        <v>0</v>
      </c>
    </row>
    <row r="688" spans="1:6">
      <c r="A688" s="22" t="s">
        <v>1531</v>
      </c>
      <c r="B688" s="22" t="s">
        <v>1532</v>
      </c>
      <c r="C688" s="22">
        <v>0</v>
      </c>
      <c r="D688" s="22">
        <v>118885</v>
      </c>
      <c r="E688" s="22">
        <v>-118885</v>
      </c>
      <c r="F688" s="22">
        <v>0</v>
      </c>
    </row>
    <row r="689" spans="1:6">
      <c r="A689" s="22" t="s">
        <v>1533</v>
      </c>
      <c r="B689" s="22" t="s">
        <v>1534</v>
      </c>
      <c r="C689" s="22">
        <v>0</v>
      </c>
      <c r="D689" s="22">
        <v>2800865</v>
      </c>
      <c r="E689" s="22">
        <v>-2800865</v>
      </c>
      <c r="F689" s="22">
        <v>0</v>
      </c>
    </row>
    <row r="690" spans="1:6">
      <c r="A690" s="22" t="s">
        <v>1535</v>
      </c>
      <c r="B690" s="22" t="s">
        <v>1536</v>
      </c>
      <c r="C690" s="22">
        <v>0</v>
      </c>
      <c r="D690" s="22">
        <v>386400</v>
      </c>
      <c r="E690" s="22">
        <v>0</v>
      </c>
      <c r="F690" s="22">
        <v>386400</v>
      </c>
    </row>
    <row r="691" spans="1:6">
      <c r="A691" s="22" t="s">
        <v>1537</v>
      </c>
      <c r="B691" s="22" t="s">
        <v>1538</v>
      </c>
      <c r="C691" s="22">
        <v>0</v>
      </c>
      <c r="D691" s="22">
        <v>37034.550000000003</v>
      </c>
      <c r="E691" s="22">
        <v>-37034.550000000003</v>
      </c>
      <c r="F691" s="22">
        <v>0</v>
      </c>
    </row>
    <row r="692" spans="1:6">
      <c r="A692" s="22" t="s">
        <v>1539</v>
      </c>
      <c r="B692" s="22" t="s">
        <v>1540</v>
      </c>
      <c r="C692" s="22">
        <v>0</v>
      </c>
      <c r="D692" s="22">
        <v>80695</v>
      </c>
      <c r="E692" s="22">
        <v>-80695</v>
      </c>
      <c r="F692" s="22">
        <v>0</v>
      </c>
    </row>
    <row r="693" spans="1:6">
      <c r="A693" s="22" t="s">
        <v>1541</v>
      </c>
      <c r="B693" s="22" t="s">
        <v>1542</v>
      </c>
      <c r="C693" s="22">
        <v>0</v>
      </c>
      <c r="D693" s="22">
        <v>654941</v>
      </c>
      <c r="E693" s="22">
        <v>-654941</v>
      </c>
      <c r="F693" s="22">
        <v>0</v>
      </c>
    </row>
    <row r="694" spans="1:6">
      <c r="A694" s="22" t="s">
        <v>1543</v>
      </c>
      <c r="B694" s="22" t="s">
        <v>1544</v>
      </c>
      <c r="C694" s="22">
        <v>0</v>
      </c>
      <c r="D694" s="22">
        <v>834700</v>
      </c>
      <c r="E694" s="22">
        <v>-944704</v>
      </c>
      <c r="F694" s="22">
        <v>-110004</v>
      </c>
    </row>
    <row r="695" spans="1:6">
      <c r="A695" s="22" t="s">
        <v>1545</v>
      </c>
      <c r="B695" s="22" t="s">
        <v>1546</v>
      </c>
      <c r="C695" s="22">
        <v>0</v>
      </c>
      <c r="D695" s="22">
        <v>52263</v>
      </c>
      <c r="E695" s="22">
        <v>-52263</v>
      </c>
      <c r="F695" s="22">
        <v>0</v>
      </c>
    </row>
    <row r="696" spans="1:6">
      <c r="A696" s="22" t="s">
        <v>1547</v>
      </c>
      <c r="B696" s="22" t="s">
        <v>1548</v>
      </c>
      <c r="C696" s="22">
        <v>0</v>
      </c>
      <c r="D696" s="22">
        <v>779876.78</v>
      </c>
      <c r="E696" s="22">
        <v>-793446.78</v>
      </c>
      <c r="F696" s="22">
        <v>-13570</v>
      </c>
    </row>
    <row r="697" spans="1:6">
      <c r="A697" s="22" t="s">
        <v>1549</v>
      </c>
      <c r="B697" s="22" t="s">
        <v>1550</v>
      </c>
      <c r="C697" s="22">
        <v>0</v>
      </c>
      <c r="D697" s="22">
        <v>84771.199999999997</v>
      </c>
      <c r="E697" s="22">
        <v>-84771.199999999997</v>
      </c>
      <c r="F697" s="22">
        <v>0</v>
      </c>
    </row>
    <row r="698" spans="1:6">
      <c r="A698" s="22" t="s">
        <v>1551</v>
      </c>
      <c r="B698" s="22" t="s">
        <v>1552</v>
      </c>
      <c r="C698" s="22">
        <v>0</v>
      </c>
      <c r="D698" s="22">
        <v>38871.97</v>
      </c>
      <c r="E698" s="22">
        <v>-38871.97</v>
      </c>
      <c r="F698" s="22">
        <v>0</v>
      </c>
    </row>
    <row r="699" spans="1:6">
      <c r="A699" s="22" t="s">
        <v>1553</v>
      </c>
      <c r="B699" s="22" t="s">
        <v>1554</v>
      </c>
      <c r="C699" s="22">
        <v>0</v>
      </c>
      <c r="D699" s="22">
        <v>11470328.710000001</v>
      </c>
      <c r="E699" s="22">
        <v>-11434764</v>
      </c>
      <c r="F699" s="22">
        <v>35564.71</v>
      </c>
    </row>
    <row r="700" spans="1:6">
      <c r="A700" s="22" t="s">
        <v>1555</v>
      </c>
      <c r="B700" s="22" t="s">
        <v>1556</v>
      </c>
      <c r="C700" s="22">
        <v>0</v>
      </c>
      <c r="D700" s="22">
        <v>1544134</v>
      </c>
      <c r="E700" s="22">
        <v>-1544134</v>
      </c>
      <c r="F700" s="22">
        <v>0</v>
      </c>
    </row>
    <row r="701" spans="1:6">
      <c r="A701" s="22" t="s">
        <v>1557</v>
      </c>
      <c r="B701" s="22" t="s">
        <v>1558</v>
      </c>
      <c r="C701" s="22">
        <v>0</v>
      </c>
      <c r="D701" s="22">
        <v>88948</v>
      </c>
      <c r="E701" s="22">
        <v>-88948</v>
      </c>
      <c r="F701" s="22">
        <v>0</v>
      </c>
    </row>
    <row r="702" spans="1:6">
      <c r="A702" s="22" t="s">
        <v>1559</v>
      </c>
      <c r="B702" s="22" t="s">
        <v>1560</v>
      </c>
      <c r="C702" s="22">
        <v>0</v>
      </c>
      <c r="D702" s="22">
        <v>386645</v>
      </c>
      <c r="E702" s="22">
        <v>-386645</v>
      </c>
      <c r="F702" s="22">
        <v>0</v>
      </c>
    </row>
    <row r="703" spans="1:6">
      <c r="A703" s="22" t="s">
        <v>1561</v>
      </c>
      <c r="B703" s="22" t="s">
        <v>1562</v>
      </c>
      <c r="C703" s="22">
        <v>0</v>
      </c>
      <c r="D703" s="22">
        <v>3097556</v>
      </c>
      <c r="E703" s="22">
        <v>-333770</v>
      </c>
      <c r="F703" s="22">
        <v>2763786</v>
      </c>
    </row>
    <row r="704" spans="1:6">
      <c r="A704" s="22" t="s">
        <v>1563</v>
      </c>
      <c r="B704" s="22" t="s">
        <v>1564</v>
      </c>
      <c r="C704" s="22">
        <v>0</v>
      </c>
      <c r="D704" s="22">
        <v>199165</v>
      </c>
      <c r="E704" s="22">
        <v>-770499</v>
      </c>
      <c r="F704" s="22">
        <v>-571334</v>
      </c>
    </row>
    <row r="705" spans="1:6">
      <c r="A705" s="22" t="s">
        <v>1565</v>
      </c>
      <c r="B705" s="22" t="s">
        <v>1566</v>
      </c>
      <c r="C705" s="22">
        <v>0</v>
      </c>
      <c r="D705" s="22">
        <v>148499.4</v>
      </c>
      <c r="E705" s="22">
        <v>-148499.4</v>
      </c>
      <c r="F705" s="22">
        <v>0</v>
      </c>
    </row>
    <row r="706" spans="1:6">
      <c r="A706" s="22" t="s">
        <v>1567</v>
      </c>
      <c r="B706" s="22" t="s">
        <v>1568</v>
      </c>
      <c r="C706" s="22">
        <v>0</v>
      </c>
      <c r="D706" s="22">
        <v>3727228.44</v>
      </c>
      <c r="E706" s="22">
        <v>-3727228.44</v>
      </c>
      <c r="F706" s="22">
        <v>0</v>
      </c>
    </row>
    <row r="707" spans="1:6">
      <c r="A707" s="22" t="s">
        <v>1569</v>
      </c>
      <c r="B707" s="22" t="s">
        <v>1570</v>
      </c>
      <c r="C707" s="22">
        <v>0</v>
      </c>
      <c r="D707" s="22">
        <v>876022</v>
      </c>
      <c r="E707" s="22">
        <v>-876022</v>
      </c>
      <c r="F707" s="22">
        <v>0</v>
      </c>
    </row>
    <row r="708" spans="1:6">
      <c r="A708" s="22" t="s">
        <v>1571</v>
      </c>
      <c r="B708" s="22" t="s">
        <v>1572</v>
      </c>
      <c r="C708" s="22">
        <v>0</v>
      </c>
      <c r="D708" s="22">
        <v>394719.26</v>
      </c>
      <c r="E708" s="22">
        <v>-394719.26</v>
      </c>
      <c r="F708" s="22">
        <v>0</v>
      </c>
    </row>
    <row r="709" spans="1:6">
      <c r="A709" s="22" t="s">
        <v>1573</v>
      </c>
      <c r="B709" s="22" t="s">
        <v>1574</v>
      </c>
      <c r="C709" s="22">
        <v>0</v>
      </c>
      <c r="D709" s="22">
        <v>2476112.71</v>
      </c>
      <c r="E709" s="22">
        <v>-2476112.71</v>
      </c>
      <c r="F709" s="22">
        <v>0</v>
      </c>
    </row>
    <row r="710" spans="1:6">
      <c r="A710" s="22" t="s">
        <v>1575</v>
      </c>
      <c r="B710" s="22" t="s">
        <v>1576</v>
      </c>
      <c r="C710" s="22">
        <v>0</v>
      </c>
      <c r="D710" s="22">
        <v>29032</v>
      </c>
      <c r="E710" s="22">
        <v>-29032</v>
      </c>
      <c r="F710" s="22">
        <v>0</v>
      </c>
    </row>
    <row r="711" spans="1:6">
      <c r="A711" s="22" t="s">
        <v>1577</v>
      </c>
      <c r="B711" s="22" t="s">
        <v>1578</v>
      </c>
      <c r="C711" s="22">
        <v>0</v>
      </c>
      <c r="D711" s="22">
        <v>1128977.96</v>
      </c>
      <c r="E711" s="22">
        <v>-1128977.96</v>
      </c>
      <c r="F711" s="22">
        <v>0</v>
      </c>
    </row>
    <row r="712" spans="1:6">
      <c r="A712" s="22" t="s">
        <v>1579</v>
      </c>
      <c r="B712" s="22" t="s">
        <v>1580</v>
      </c>
      <c r="C712" s="22">
        <v>0</v>
      </c>
      <c r="D712" s="22">
        <v>340280</v>
      </c>
      <c r="E712" s="22">
        <v>-164627</v>
      </c>
      <c r="F712" s="22">
        <v>175653</v>
      </c>
    </row>
    <row r="713" spans="1:6">
      <c r="A713" s="22" t="s">
        <v>1581</v>
      </c>
      <c r="B713" s="22" t="s">
        <v>1582</v>
      </c>
      <c r="C713" s="22">
        <v>0</v>
      </c>
      <c r="D713" s="22">
        <v>651998.81999999995</v>
      </c>
      <c r="E713" s="22">
        <v>-651998.81999999995</v>
      </c>
      <c r="F713" s="22">
        <v>0</v>
      </c>
    </row>
    <row r="714" spans="1:6">
      <c r="A714" s="22" t="s">
        <v>1583</v>
      </c>
      <c r="B714" s="22" t="s">
        <v>1584</v>
      </c>
      <c r="C714" s="22">
        <v>0</v>
      </c>
      <c r="D714" s="22">
        <v>573334</v>
      </c>
      <c r="E714" s="22">
        <v>-573334</v>
      </c>
      <c r="F714" s="22">
        <v>0</v>
      </c>
    </row>
    <row r="715" spans="1:6">
      <c r="A715" s="22" t="s">
        <v>1585</v>
      </c>
      <c r="B715" s="22" t="s">
        <v>1586</v>
      </c>
      <c r="C715" s="22">
        <v>0</v>
      </c>
      <c r="D715" s="22">
        <v>283330</v>
      </c>
      <c r="E715" s="22">
        <v>-283330</v>
      </c>
      <c r="F715" s="22">
        <v>0</v>
      </c>
    </row>
    <row r="716" spans="1:6">
      <c r="A716" s="22" t="s">
        <v>1587</v>
      </c>
      <c r="B716" s="22" t="s">
        <v>1588</v>
      </c>
      <c r="C716" s="22">
        <v>0</v>
      </c>
      <c r="D716" s="22">
        <v>4527717</v>
      </c>
      <c r="E716" s="22">
        <v>-4527717</v>
      </c>
      <c r="F716" s="22">
        <v>0</v>
      </c>
    </row>
    <row r="717" spans="1:6">
      <c r="A717" s="22" t="s">
        <v>1589</v>
      </c>
      <c r="B717" s="22" t="s">
        <v>1590</v>
      </c>
      <c r="C717" s="22">
        <v>0</v>
      </c>
      <c r="D717" s="22">
        <v>1132742</v>
      </c>
      <c r="E717" s="22">
        <v>-1132742</v>
      </c>
      <c r="F717" s="22">
        <v>0</v>
      </c>
    </row>
    <row r="718" spans="1:6">
      <c r="A718" s="22" t="s">
        <v>1591</v>
      </c>
      <c r="B718" s="22" t="s">
        <v>1592</v>
      </c>
      <c r="C718" s="22">
        <v>0</v>
      </c>
      <c r="D718" s="22">
        <v>1153827.3899999999</v>
      </c>
      <c r="E718" s="22">
        <v>-1153827.3899999999</v>
      </c>
      <c r="F718" s="22">
        <v>0</v>
      </c>
    </row>
    <row r="719" spans="1:6">
      <c r="A719" s="22" t="s">
        <v>1593</v>
      </c>
      <c r="B719" s="22" t="s">
        <v>1594</v>
      </c>
      <c r="C719" s="22">
        <v>0</v>
      </c>
      <c r="D719" s="22">
        <v>772729</v>
      </c>
      <c r="E719" s="22">
        <v>0</v>
      </c>
      <c r="F719" s="22">
        <v>772729</v>
      </c>
    </row>
    <row r="720" spans="1:6">
      <c r="A720" s="22" t="s">
        <v>1595</v>
      </c>
      <c r="B720" s="22" t="s">
        <v>1596</v>
      </c>
      <c r="C720" s="22">
        <v>0</v>
      </c>
      <c r="D720" s="22">
        <v>5544698.2000000002</v>
      </c>
      <c r="E720" s="22">
        <v>-5544698.2000000002</v>
      </c>
      <c r="F720" s="22">
        <v>0</v>
      </c>
    </row>
    <row r="721" spans="1:6">
      <c r="A721" s="22" t="s">
        <v>1597</v>
      </c>
      <c r="B721" s="22" t="s">
        <v>1598</v>
      </c>
      <c r="C721" s="22">
        <v>0</v>
      </c>
      <c r="D721" s="22">
        <v>70965</v>
      </c>
      <c r="E721" s="22">
        <v>-70965</v>
      </c>
      <c r="F721" s="22">
        <v>0</v>
      </c>
    </row>
    <row r="722" spans="1:6">
      <c r="A722" s="22" t="s">
        <v>1599</v>
      </c>
      <c r="B722" s="22" t="s">
        <v>1600</v>
      </c>
      <c r="C722" s="22">
        <v>0</v>
      </c>
      <c r="D722" s="22">
        <v>142185</v>
      </c>
      <c r="E722" s="22">
        <v>-142185</v>
      </c>
      <c r="F722" s="22">
        <v>0</v>
      </c>
    </row>
    <row r="723" spans="1:6">
      <c r="A723" s="22" t="s">
        <v>1601</v>
      </c>
      <c r="B723" s="22" t="s">
        <v>1602</v>
      </c>
      <c r="C723" s="22">
        <v>0</v>
      </c>
      <c r="D723" s="22">
        <v>264801</v>
      </c>
      <c r="E723" s="22">
        <v>-264801</v>
      </c>
      <c r="F723" s="22">
        <v>0</v>
      </c>
    </row>
    <row r="724" spans="1:6">
      <c r="A724" s="22" t="s">
        <v>1603</v>
      </c>
      <c r="B724" s="22" t="s">
        <v>1604</v>
      </c>
      <c r="C724" s="22">
        <v>0</v>
      </c>
      <c r="D724" s="22">
        <v>643808</v>
      </c>
      <c r="E724" s="22">
        <v>-643808</v>
      </c>
      <c r="F724" s="22">
        <v>0</v>
      </c>
    </row>
    <row r="725" spans="1:6">
      <c r="A725" s="22" t="s">
        <v>1605</v>
      </c>
      <c r="B725" s="22" t="s">
        <v>1606</v>
      </c>
      <c r="C725" s="22">
        <v>0</v>
      </c>
      <c r="D725" s="22">
        <v>3674898</v>
      </c>
      <c r="E725" s="22">
        <v>-3674898</v>
      </c>
      <c r="F725" s="22">
        <v>0</v>
      </c>
    </row>
    <row r="726" spans="1:6">
      <c r="A726" s="22" t="s">
        <v>1607</v>
      </c>
      <c r="B726" s="22" t="s">
        <v>1608</v>
      </c>
      <c r="C726" s="22">
        <v>0</v>
      </c>
      <c r="D726" s="22">
        <v>3316383.8</v>
      </c>
      <c r="E726" s="22">
        <v>-3316383.8</v>
      </c>
      <c r="F726" s="22">
        <v>0</v>
      </c>
    </row>
    <row r="727" spans="1:6">
      <c r="A727" s="22" t="s">
        <v>1609</v>
      </c>
      <c r="B727" s="22" t="s">
        <v>1610</v>
      </c>
      <c r="C727" s="22">
        <v>0</v>
      </c>
      <c r="D727" s="22">
        <v>1449291.81</v>
      </c>
      <c r="E727" s="22">
        <v>-1449291.81</v>
      </c>
      <c r="F727" s="22">
        <v>0</v>
      </c>
    </row>
    <row r="728" spans="1:6">
      <c r="A728" s="22" t="s">
        <v>1611</v>
      </c>
      <c r="B728" s="22" t="s">
        <v>1612</v>
      </c>
      <c r="C728" s="22">
        <v>0</v>
      </c>
      <c r="D728" s="22">
        <v>244719</v>
      </c>
      <c r="E728" s="22">
        <v>-244719</v>
      </c>
      <c r="F728" s="22">
        <v>0</v>
      </c>
    </row>
    <row r="729" spans="1:6">
      <c r="A729" s="22" t="s">
        <v>1613</v>
      </c>
      <c r="B729" s="22" t="s">
        <v>1614</v>
      </c>
      <c r="C729" s="22">
        <v>0</v>
      </c>
      <c r="D729" s="22">
        <v>298023</v>
      </c>
      <c r="E729" s="22">
        <v>-298023</v>
      </c>
      <c r="F729" s="22">
        <v>0</v>
      </c>
    </row>
    <row r="730" spans="1:6">
      <c r="A730" s="22" t="s">
        <v>1615</v>
      </c>
      <c r="B730" s="22" t="s">
        <v>1616</v>
      </c>
      <c r="C730" s="22">
        <v>0</v>
      </c>
      <c r="D730" s="22">
        <v>46221</v>
      </c>
      <c r="E730" s="22">
        <v>-46221</v>
      </c>
      <c r="F730" s="22">
        <v>0</v>
      </c>
    </row>
    <row r="731" spans="1:6">
      <c r="A731" s="22" t="s">
        <v>1617</v>
      </c>
      <c r="B731" s="22" t="s">
        <v>1618</v>
      </c>
      <c r="C731" s="22">
        <v>0</v>
      </c>
      <c r="D731" s="22">
        <v>408785</v>
      </c>
      <c r="E731" s="22">
        <v>-408785</v>
      </c>
      <c r="F731" s="22">
        <v>0</v>
      </c>
    </row>
    <row r="732" spans="1:6">
      <c r="A732" s="22" t="s">
        <v>1619</v>
      </c>
      <c r="B732" s="22" t="s">
        <v>1620</v>
      </c>
      <c r="C732" s="22">
        <v>0</v>
      </c>
      <c r="D732" s="22">
        <v>625881</v>
      </c>
      <c r="E732" s="22">
        <v>-625881</v>
      </c>
      <c r="F732" s="22">
        <v>0</v>
      </c>
    </row>
    <row r="733" spans="1:6">
      <c r="A733" s="22" t="s">
        <v>1621</v>
      </c>
      <c r="B733" s="22" t="s">
        <v>1622</v>
      </c>
      <c r="C733" s="22">
        <v>0</v>
      </c>
      <c r="D733" s="22">
        <v>77188</v>
      </c>
      <c r="E733" s="22">
        <v>-77188</v>
      </c>
      <c r="F733" s="22">
        <v>0</v>
      </c>
    </row>
    <row r="734" spans="1:6">
      <c r="A734" s="22" t="s">
        <v>1623</v>
      </c>
      <c r="B734" s="22" t="s">
        <v>1624</v>
      </c>
      <c r="C734" s="22">
        <v>0</v>
      </c>
      <c r="D734" s="22">
        <v>71121</v>
      </c>
      <c r="E734" s="22">
        <v>-71121</v>
      </c>
      <c r="F734" s="22">
        <v>0</v>
      </c>
    </row>
    <row r="735" spans="1:6">
      <c r="A735" s="22" t="s">
        <v>1625</v>
      </c>
      <c r="B735" s="22" t="s">
        <v>1626</v>
      </c>
      <c r="C735" s="22">
        <v>0</v>
      </c>
      <c r="D735" s="22">
        <v>37339</v>
      </c>
      <c r="E735" s="22">
        <v>-37339</v>
      </c>
      <c r="F735" s="22">
        <v>0</v>
      </c>
    </row>
    <row r="736" spans="1:6">
      <c r="A736" s="22" t="s">
        <v>1627</v>
      </c>
      <c r="B736" s="22" t="s">
        <v>1628</v>
      </c>
      <c r="C736" s="22">
        <v>0</v>
      </c>
      <c r="D736" s="22">
        <v>35560</v>
      </c>
      <c r="E736" s="22">
        <v>0</v>
      </c>
      <c r="F736" s="22">
        <v>35560</v>
      </c>
    </row>
    <row r="737" spans="1:6">
      <c r="A737" s="22" t="s">
        <v>1629</v>
      </c>
      <c r="B737" s="22" t="s">
        <v>1630</v>
      </c>
      <c r="C737" s="22">
        <v>0</v>
      </c>
      <c r="D737" s="22">
        <v>1121694</v>
      </c>
      <c r="E737" s="22">
        <v>0</v>
      </c>
      <c r="F737" s="22">
        <v>1121694</v>
      </c>
    </row>
    <row r="738" spans="1:6">
      <c r="A738" s="22" t="s">
        <v>1631</v>
      </c>
      <c r="B738" s="22" t="s">
        <v>1632</v>
      </c>
      <c r="C738" s="22">
        <v>0</v>
      </c>
      <c r="D738" s="22">
        <v>5310</v>
      </c>
      <c r="E738" s="22">
        <v>-5310</v>
      </c>
      <c r="F738" s="22">
        <v>0</v>
      </c>
    </row>
    <row r="739" spans="1:6">
      <c r="A739" s="22" t="s">
        <v>1633</v>
      </c>
      <c r="B739" s="22" t="s">
        <v>1634</v>
      </c>
      <c r="C739" s="22">
        <v>0</v>
      </c>
      <c r="D739" s="22">
        <v>117633.18</v>
      </c>
      <c r="E739" s="22">
        <v>-117633.18</v>
      </c>
      <c r="F739" s="22">
        <v>0</v>
      </c>
    </row>
    <row r="740" spans="1:6">
      <c r="A740" s="22" t="s">
        <v>1635</v>
      </c>
      <c r="B740" s="22" t="s">
        <v>1636</v>
      </c>
      <c r="C740" s="22">
        <v>0</v>
      </c>
      <c r="D740" s="22">
        <v>218373.32</v>
      </c>
      <c r="E740" s="22">
        <v>-218373.32</v>
      </c>
      <c r="F740" s="22">
        <v>0</v>
      </c>
    </row>
    <row r="741" spans="1:6">
      <c r="A741" s="22" t="s">
        <v>1637</v>
      </c>
      <c r="B741" s="22" t="s">
        <v>1638</v>
      </c>
      <c r="C741" s="22">
        <v>0</v>
      </c>
      <c r="D741" s="22">
        <v>330283.40000000002</v>
      </c>
      <c r="E741" s="22">
        <v>-330283.40000000002</v>
      </c>
      <c r="F741" s="22">
        <v>0</v>
      </c>
    </row>
    <row r="742" spans="1:6">
      <c r="A742" s="22" t="s">
        <v>1639</v>
      </c>
      <c r="B742" s="22" t="s">
        <v>1640</v>
      </c>
      <c r="C742" s="22">
        <v>0</v>
      </c>
      <c r="D742" s="22">
        <v>191623</v>
      </c>
      <c r="E742" s="22">
        <v>-191623</v>
      </c>
      <c r="F742" s="22">
        <v>0</v>
      </c>
    </row>
    <row r="743" spans="1:6">
      <c r="A743" s="22" t="s">
        <v>1641</v>
      </c>
      <c r="B743" s="22" t="s">
        <v>1642</v>
      </c>
      <c r="C743" s="22">
        <v>0</v>
      </c>
      <c r="D743" s="22">
        <v>719407.21</v>
      </c>
      <c r="E743" s="22">
        <v>-719407.21</v>
      </c>
      <c r="F743" s="22">
        <v>0</v>
      </c>
    </row>
    <row r="744" spans="1:6">
      <c r="A744" s="22" t="s">
        <v>1643</v>
      </c>
      <c r="B744" s="22" t="s">
        <v>1644</v>
      </c>
      <c r="C744" s="22">
        <v>0</v>
      </c>
      <c r="D744" s="22">
        <v>2696264</v>
      </c>
      <c r="E744" s="22">
        <v>-2696264</v>
      </c>
      <c r="F744" s="22">
        <v>0</v>
      </c>
    </row>
    <row r="745" spans="1:6">
      <c r="A745" s="22" t="s">
        <v>1645</v>
      </c>
      <c r="B745" s="22" t="s">
        <v>1646</v>
      </c>
      <c r="C745" s="22">
        <v>0</v>
      </c>
      <c r="D745" s="22">
        <v>2352358.6</v>
      </c>
      <c r="E745" s="22">
        <v>-2092635.6</v>
      </c>
      <c r="F745" s="22">
        <v>259723</v>
      </c>
    </row>
    <row r="746" spans="1:6">
      <c r="A746" s="22" t="s">
        <v>1647</v>
      </c>
      <c r="B746" s="22" t="s">
        <v>1648</v>
      </c>
      <c r="C746" s="22">
        <v>0</v>
      </c>
      <c r="D746" s="22">
        <v>41949</v>
      </c>
      <c r="E746" s="22">
        <v>-41949</v>
      </c>
      <c r="F746" s="22">
        <v>0</v>
      </c>
    </row>
    <row r="747" spans="1:6">
      <c r="A747" s="22" t="s">
        <v>1649</v>
      </c>
      <c r="B747" s="22" t="s">
        <v>1650</v>
      </c>
      <c r="C747" s="22">
        <v>0</v>
      </c>
      <c r="D747" s="22">
        <v>1699339.56</v>
      </c>
      <c r="E747" s="22">
        <v>-1699339.56</v>
      </c>
      <c r="F747" s="22">
        <v>0</v>
      </c>
    </row>
    <row r="748" spans="1:6">
      <c r="A748" s="22" t="s">
        <v>1651</v>
      </c>
      <c r="B748" s="22" t="s">
        <v>1652</v>
      </c>
      <c r="C748" s="22">
        <v>0</v>
      </c>
      <c r="D748" s="22">
        <v>23316967.280000001</v>
      </c>
      <c r="E748" s="22">
        <v>-22106691.280000001</v>
      </c>
      <c r="F748" s="22">
        <v>1210276</v>
      </c>
    </row>
    <row r="749" spans="1:6">
      <c r="A749" s="22" t="s">
        <v>1653</v>
      </c>
      <c r="B749" s="22" t="s">
        <v>1654</v>
      </c>
      <c r="C749" s="22">
        <v>0</v>
      </c>
      <c r="D749" s="22">
        <v>225309</v>
      </c>
      <c r="E749" s="22">
        <v>-225309</v>
      </c>
      <c r="F749" s="22">
        <v>0</v>
      </c>
    </row>
    <row r="750" spans="1:6">
      <c r="A750" s="22" t="s">
        <v>1655</v>
      </c>
      <c r="B750" s="22" t="s">
        <v>1656</v>
      </c>
      <c r="C750" s="22">
        <v>0</v>
      </c>
      <c r="D750" s="22">
        <v>2543610</v>
      </c>
      <c r="E750" s="22">
        <v>-2543610</v>
      </c>
      <c r="F750" s="22">
        <v>0</v>
      </c>
    </row>
    <row r="751" spans="1:6">
      <c r="A751" s="22" t="s">
        <v>1657</v>
      </c>
      <c r="B751" s="22" t="s">
        <v>1658</v>
      </c>
      <c r="C751" s="22">
        <v>0</v>
      </c>
      <c r="D751" s="22">
        <v>72818</v>
      </c>
      <c r="E751" s="22">
        <v>-72818</v>
      </c>
      <c r="F751" s="22">
        <v>0</v>
      </c>
    </row>
    <row r="752" spans="1:6">
      <c r="A752" s="22" t="s">
        <v>1659</v>
      </c>
      <c r="B752" s="22" t="s">
        <v>1660</v>
      </c>
      <c r="C752" s="22">
        <v>0</v>
      </c>
      <c r="D752" s="22">
        <v>128352.26</v>
      </c>
      <c r="E752" s="22">
        <v>-128352.26</v>
      </c>
      <c r="F752" s="22">
        <v>0</v>
      </c>
    </row>
    <row r="753" spans="1:6">
      <c r="A753" s="22" t="s">
        <v>1661</v>
      </c>
      <c r="B753" s="22" t="s">
        <v>1662</v>
      </c>
      <c r="C753" s="22">
        <v>0</v>
      </c>
      <c r="D753" s="22">
        <v>216204.46</v>
      </c>
      <c r="E753" s="22">
        <v>-216204.46</v>
      </c>
      <c r="F753" s="22">
        <v>0</v>
      </c>
    </row>
    <row r="754" spans="1:6">
      <c r="A754" s="22" t="s">
        <v>1663</v>
      </c>
      <c r="B754" s="22" t="s">
        <v>1664</v>
      </c>
      <c r="C754" s="22">
        <v>0</v>
      </c>
      <c r="D754" s="22">
        <v>1326436.45</v>
      </c>
      <c r="E754" s="22">
        <v>-1326436.45</v>
      </c>
      <c r="F754" s="22">
        <v>0</v>
      </c>
    </row>
    <row r="755" spans="1:6">
      <c r="A755" s="22" t="s">
        <v>1665</v>
      </c>
      <c r="B755" s="22" t="s">
        <v>1666</v>
      </c>
      <c r="C755" s="22">
        <v>0</v>
      </c>
      <c r="D755" s="22">
        <v>45607</v>
      </c>
      <c r="E755" s="22">
        <v>-45607</v>
      </c>
      <c r="F755" s="22">
        <v>0</v>
      </c>
    </row>
    <row r="756" spans="1:6">
      <c r="A756" s="22" t="s">
        <v>1667</v>
      </c>
      <c r="B756" s="22" t="s">
        <v>1668</v>
      </c>
      <c r="C756" s="22">
        <v>0</v>
      </c>
      <c r="D756" s="22">
        <v>105315</v>
      </c>
      <c r="E756" s="22">
        <v>-105315</v>
      </c>
      <c r="F756" s="22">
        <v>0</v>
      </c>
    </row>
    <row r="757" spans="1:6">
      <c r="A757" s="22" t="s">
        <v>1669</v>
      </c>
      <c r="B757" s="22" t="s">
        <v>1670</v>
      </c>
      <c r="C757" s="22">
        <v>0</v>
      </c>
      <c r="D757" s="22">
        <v>987924</v>
      </c>
      <c r="E757" s="22">
        <v>-987924</v>
      </c>
      <c r="F757" s="22">
        <v>0</v>
      </c>
    </row>
    <row r="758" spans="1:6">
      <c r="A758" s="22" t="s">
        <v>1671</v>
      </c>
      <c r="B758" s="22" t="s">
        <v>1672</v>
      </c>
      <c r="C758" s="22">
        <v>0</v>
      </c>
      <c r="D758" s="22">
        <v>102336</v>
      </c>
      <c r="E758" s="22">
        <v>-102336</v>
      </c>
      <c r="F758" s="22">
        <v>0</v>
      </c>
    </row>
    <row r="759" spans="1:6">
      <c r="A759" s="22" t="s">
        <v>1673</v>
      </c>
      <c r="B759" s="22" t="s">
        <v>1674</v>
      </c>
      <c r="C759" s="22">
        <v>0</v>
      </c>
      <c r="D759" s="22">
        <v>156644</v>
      </c>
      <c r="E759" s="22">
        <v>-160774</v>
      </c>
      <c r="F759" s="22">
        <v>-4130</v>
      </c>
    </row>
    <row r="760" spans="1:6">
      <c r="A760" s="22" t="s">
        <v>1675</v>
      </c>
      <c r="B760" s="22" t="s">
        <v>1676</v>
      </c>
      <c r="C760" s="22">
        <v>0</v>
      </c>
      <c r="D760" s="22">
        <v>1317753.2</v>
      </c>
      <c r="E760" s="22">
        <v>-1317753.2</v>
      </c>
      <c r="F760" s="22">
        <v>0</v>
      </c>
    </row>
    <row r="761" spans="1:6">
      <c r="A761" s="22" t="s">
        <v>1677</v>
      </c>
      <c r="B761" s="22" t="s">
        <v>1678</v>
      </c>
      <c r="C761" s="22">
        <v>0</v>
      </c>
      <c r="D761" s="22">
        <v>130213</v>
      </c>
      <c r="E761" s="22">
        <v>-130213</v>
      </c>
      <c r="F761" s="22">
        <v>0</v>
      </c>
    </row>
    <row r="762" spans="1:6">
      <c r="A762" s="22" t="s">
        <v>1679</v>
      </c>
      <c r="B762" s="22" t="s">
        <v>1680</v>
      </c>
      <c r="C762" s="22">
        <v>0</v>
      </c>
      <c r="D762" s="22">
        <v>4300</v>
      </c>
      <c r="E762" s="22">
        <v>-4300</v>
      </c>
      <c r="F762" s="22">
        <v>0</v>
      </c>
    </row>
    <row r="763" spans="1:6">
      <c r="A763" s="22" t="s">
        <v>1681</v>
      </c>
      <c r="B763" s="22" t="s">
        <v>1682</v>
      </c>
      <c r="C763" s="22">
        <v>0</v>
      </c>
      <c r="D763" s="22">
        <v>151122.70000000001</v>
      </c>
      <c r="E763" s="22">
        <v>-151122.70000000001</v>
      </c>
      <c r="F763" s="22">
        <v>0</v>
      </c>
    </row>
    <row r="764" spans="1:6">
      <c r="A764" s="22" t="s">
        <v>1683</v>
      </c>
      <c r="B764" s="22" t="s">
        <v>1684</v>
      </c>
      <c r="C764" s="22">
        <v>0</v>
      </c>
      <c r="D764" s="22">
        <v>1471098.78</v>
      </c>
      <c r="E764" s="22">
        <v>-1471098.78</v>
      </c>
      <c r="F764" s="22">
        <v>0</v>
      </c>
    </row>
    <row r="765" spans="1:6">
      <c r="A765" s="22" t="s">
        <v>1685</v>
      </c>
      <c r="B765" s="22" t="s">
        <v>1686</v>
      </c>
      <c r="C765" s="22">
        <v>0</v>
      </c>
      <c r="D765" s="22">
        <v>10277</v>
      </c>
      <c r="E765" s="22">
        <v>0</v>
      </c>
      <c r="F765" s="22">
        <v>10277</v>
      </c>
    </row>
    <row r="766" spans="1:6">
      <c r="A766" s="22" t="s">
        <v>1687</v>
      </c>
      <c r="B766" s="22" t="s">
        <v>1688</v>
      </c>
      <c r="C766" s="22">
        <v>0</v>
      </c>
      <c r="D766" s="22">
        <v>4500</v>
      </c>
      <c r="E766" s="22">
        <v>-4500</v>
      </c>
      <c r="F766" s="22">
        <v>0</v>
      </c>
    </row>
    <row r="767" spans="1:6">
      <c r="A767" s="22" t="s">
        <v>1689</v>
      </c>
      <c r="B767" s="22" t="s">
        <v>1690</v>
      </c>
      <c r="C767" s="22">
        <v>0</v>
      </c>
      <c r="D767" s="22">
        <v>277008.53999999998</v>
      </c>
      <c r="E767" s="22">
        <v>-277008.53999999998</v>
      </c>
      <c r="F767" s="22">
        <v>0</v>
      </c>
    </row>
    <row r="768" spans="1:6">
      <c r="A768" s="22" t="s">
        <v>1691</v>
      </c>
      <c r="B768" s="22" t="s">
        <v>1692</v>
      </c>
      <c r="C768" s="22">
        <v>0</v>
      </c>
      <c r="D768" s="22">
        <v>403275</v>
      </c>
      <c r="E768" s="22">
        <v>-403275</v>
      </c>
      <c r="F768" s="22">
        <v>0</v>
      </c>
    </row>
    <row r="769" spans="1:6">
      <c r="A769" s="22" t="s">
        <v>1693</v>
      </c>
      <c r="B769" s="22" t="s">
        <v>1694</v>
      </c>
      <c r="C769" s="22">
        <v>0</v>
      </c>
      <c r="D769" s="22">
        <v>114747.56</v>
      </c>
      <c r="E769" s="22">
        <v>-124383.57</v>
      </c>
      <c r="F769" s="22">
        <v>-9636.01</v>
      </c>
    </row>
    <row r="770" spans="1:6">
      <c r="A770" s="22" t="s">
        <v>1695</v>
      </c>
      <c r="B770" s="22" t="s">
        <v>1696</v>
      </c>
      <c r="C770" s="22">
        <v>0</v>
      </c>
      <c r="D770" s="22">
        <v>253568.5</v>
      </c>
      <c r="E770" s="22">
        <v>-253568.5</v>
      </c>
      <c r="F770" s="22">
        <v>0</v>
      </c>
    </row>
    <row r="771" spans="1:6">
      <c r="A771" s="22" t="s">
        <v>1697</v>
      </c>
      <c r="B771" s="22" t="s">
        <v>1698</v>
      </c>
      <c r="C771" s="22">
        <v>0</v>
      </c>
      <c r="D771" s="22">
        <v>52392</v>
      </c>
      <c r="E771" s="22">
        <v>-52392</v>
      </c>
      <c r="F771" s="22">
        <v>0</v>
      </c>
    </row>
    <row r="772" spans="1:6">
      <c r="A772" s="22" t="s">
        <v>1699</v>
      </c>
      <c r="B772" s="22" t="s">
        <v>1700</v>
      </c>
      <c r="C772" s="22">
        <v>0</v>
      </c>
      <c r="D772" s="22">
        <v>1839292.46</v>
      </c>
      <c r="E772" s="22">
        <v>-941633.46</v>
      </c>
      <c r="F772" s="22">
        <v>897659</v>
      </c>
    </row>
    <row r="773" spans="1:6">
      <c r="A773" s="22" t="s">
        <v>1701</v>
      </c>
      <c r="B773" s="22" t="s">
        <v>1702</v>
      </c>
      <c r="C773" s="22">
        <v>0</v>
      </c>
      <c r="D773" s="22">
        <v>97408.41</v>
      </c>
      <c r="E773" s="22">
        <v>-97408.41</v>
      </c>
      <c r="F773" s="22">
        <v>0</v>
      </c>
    </row>
    <row r="774" spans="1:6">
      <c r="A774" s="22" t="s">
        <v>1703</v>
      </c>
      <c r="B774" s="22" t="s">
        <v>1704</v>
      </c>
      <c r="C774" s="22">
        <v>0</v>
      </c>
      <c r="D774" s="22">
        <v>229703.16</v>
      </c>
      <c r="E774" s="22">
        <v>-229703.16</v>
      </c>
      <c r="F774" s="22">
        <v>0</v>
      </c>
    </row>
    <row r="775" spans="1:6">
      <c r="A775" s="22" t="s">
        <v>1705</v>
      </c>
      <c r="B775" s="22" t="s">
        <v>1706</v>
      </c>
      <c r="C775" s="22">
        <v>0</v>
      </c>
      <c r="D775" s="22">
        <v>86872</v>
      </c>
      <c r="E775" s="22">
        <v>-86872</v>
      </c>
      <c r="F775" s="22">
        <v>0</v>
      </c>
    </row>
    <row r="776" spans="1:6">
      <c r="A776" s="22" t="s">
        <v>1707</v>
      </c>
      <c r="B776" s="22" t="s">
        <v>1708</v>
      </c>
      <c r="C776" s="22">
        <v>0</v>
      </c>
      <c r="D776" s="22">
        <v>31713</v>
      </c>
      <c r="E776" s="22">
        <v>-31713</v>
      </c>
      <c r="F776" s="22">
        <v>0</v>
      </c>
    </row>
    <row r="777" spans="1:6">
      <c r="A777" s="22" t="s">
        <v>1709</v>
      </c>
      <c r="B777" s="22" t="s">
        <v>1710</v>
      </c>
      <c r="C777" s="22">
        <v>0</v>
      </c>
      <c r="D777" s="22">
        <v>977930</v>
      </c>
      <c r="E777" s="22">
        <v>-977930</v>
      </c>
      <c r="F777" s="22">
        <v>0</v>
      </c>
    </row>
    <row r="778" spans="1:6">
      <c r="A778" s="22" t="s">
        <v>1711</v>
      </c>
      <c r="B778" s="22" t="s">
        <v>1712</v>
      </c>
      <c r="C778" s="22">
        <v>0</v>
      </c>
      <c r="D778" s="22">
        <v>102144</v>
      </c>
      <c r="E778" s="22">
        <v>-102144</v>
      </c>
      <c r="F778" s="22">
        <v>0</v>
      </c>
    </row>
    <row r="779" spans="1:6">
      <c r="A779" s="22" t="s">
        <v>1713</v>
      </c>
      <c r="B779" s="22" t="s">
        <v>1714</v>
      </c>
      <c r="C779" s="22">
        <v>0</v>
      </c>
      <c r="D779" s="22">
        <v>89293</v>
      </c>
      <c r="E779" s="22">
        <v>-89293</v>
      </c>
      <c r="F779" s="22">
        <v>0</v>
      </c>
    </row>
    <row r="780" spans="1:6">
      <c r="A780" s="22" t="s">
        <v>1715</v>
      </c>
      <c r="B780" s="22" t="s">
        <v>1716</v>
      </c>
      <c r="C780" s="22">
        <v>0</v>
      </c>
      <c r="D780" s="22">
        <v>2317674</v>
      </c>
      <c r="E780" s="22">
        <v>-2059156</v>
      </c>
      <c r="F780" s="22">
        <v>258518</v>
      </c>
    </row>
    <row r="781" spans="1:6">
      <c r="A781" s="22" t="s">
        <v>1717</v>
      </c>
      <c r="B781" s="22" t="s">
        <v>1718</v>
      </c>
      <c r="C781" s="22">
        <v>0</v>
      </c>
      <c r="D781" s="22">
        <v>1482718</v>
      </c>
      <c r="E781" s="22">
        <v>-1482718</v>
      </c>
      <c r="F781" s="22">
        <v>0</v>
      </c>
    </row>
    <row r="782" spans="1:6">
      <c r="A782" s="22" t="s">
        <v>1719</v>
      </c>
      <c r="B782" s="22" t="s">
        <v>1720</v>
      </c>
      <c r="C782" s="22">
        <v>0</v>
      </c>
      <c r="D782" s="22">
        <v>165308</v>
      </c>
      <c r="E782" s="22">
        <v>-165308</v>
      </c>
      <c r="F782" s="22">
        <v>0</v>
      </c>
    </row>
    <row r="783" spans="1:6">
      <c r="A783" s="22" t="s">
        <v>1721</v>
      </c>
      <c r="B783" s="22" t="s">
        <v>1722</v>
      </c>
      <c r="C783" s="22">
        <v>0</v>
      </c>
      <c r="D783" s="22">
        <v>308232</v>
      </c>
      <c r="E783" s="22">
        <v>0</v>
      </c>
      <c r="F783" s="22">
        <v>308232</v>
      </c>
    </row>
    <row r="784" spans="1:6">
      <c r="A784" s="22" t="s">
        <v>1723</v>
      </c>
      <c r="B784" s="22" t="s">
        <v>1724</v>
      </c>
      <c r="C784" s="22">
        <v>0</v>
      </c>
      <c r="D784" s="22">
        <v>73435740</v>
      </c>
      <c r="E784" s="22">
        <v>-184638.43</v>
      </c>
      <c r="F784" s="22">
        <v>73251101.569999993</v>
      </c>
    </row>
    <row r="785" spans="1:6">
      <c r="A785" s="22" t="s">
        <v>1725</v>
      </c>
      <c r="B785" s="22" t="s">
        <v>1726</v>
      </c>
      <c r="C785" s="22">
        <v>0</v>
      </c>
      <c r="D785" s="22">
        <v>213711</v>
      </c>
      <c r="E785" s="22">
        <v>-213711</v>
      </c>
      <c r="F785" s="22">
        <v>0</v>
      </c>
    </row>
    <row r="786" spans="1:6">
      <c r="A786" s="22" t="s">
        <v>1727</v>
      </c>
      <c r="B786" s="22" t="s">
        <v>1728</v>
      </c>
      <c r="C786" s="22">
        <v>0</v>
      </c>
      <c r="D786" s="22">
        <v>147527.14000000001</v>
      </c>
      <c r="E786" s="22">
        <v>0</v>
      </c>
      <c r="F786" s="22">
        <v>147527.14000000001</v>
      </c>
    </row>
    <row r="787" spans="1:6">
      <c r="A787" s="22" t="s">
        <v>1729</v>
      </c>
      <c r="B787" s="22" t="s">
        <v>1730</v>
      </c>
      <c r="C787" s="22">
        <v>0</v>
      </c>
      <c r="D787" s="22">
        <v>487617.3</v>
      </c>
      <c r="E787" s="22">
        <v>-487617.3</v>
      </c>
      <c r="F787" s="22">
        <v>0</v>
      </c>
    </row>
    <row r="788" spans="1:6">
      <c r="A788" s="22" t="s">
        <v>1731</v>
      </c>
      <c r="B788" s="22" t="s">
        <v>1732</v>
      </c>
      <c r="C788" s="22">
        <v>0</v>
      </c>
      <c r="D788" s="22">
        <v>275051.21999999997</v>
      </c>
      <c r="E788" s="22">
        <v>-271991.21999999997</v>
      </c>
      <c r="F788" s="22">
        <v>3060</v>
      </c>
    </row>
    <row r="789" spans="1:6">
      <c r="A789" s="22" t="s">
        <v>1733</v>
      </c>
      <c r="B789" s="22" t="s">
        <v>1734</v>
      </c>
      <c r="C789" s="22">
        <v>0</v>
      </c>
      <c r="D789" s="22">
        <v>40351.629999999997</v>
      </c>
      <c r="E789" s="22">
        <v>-40351.629999999997</v>
      </c>
      <c r="F789" s="22">
        <v>0</v>
      </c>
    </row>
    <row r="790" spans="1:6">
      <c r="A790" s="22" t="s">
        <v>1735</v>
      </c>
      <c r="B790" s="22" t="s">
        <v>1736</v>
      </c>
      <c r="C790" s="22">
        <v>0</v>
      </c>
      <c r="D790" s="22">
        <v>144935.24</v>
      </c>
      <c r="E790" s="22">
        <v>-144935.24</v>
      </c>
      <c r="F790" s="22">
        <v>0</v>
      </c>
    </row>
    <row r="791" spans="1:6">
      <c r="A791" s="22" t="s">
        <v>1737</v>
      </c>
      <c r="B791" s="22" t="s">
        <v>1738</v>
      </c>
      <c r="C791" s="22">
        <v>0</v>
      </c>
      <c r="D791" s="22">
        <v>302711670.98000002</v>
      </c>
      <c r="E791" s="22">
        <v>-138571506.5</v>
      </c>
      <c r="F791" s="22">
        <v>164140164.47999999</v>
      </c>
    </row>
    <row r="792" spans="1:6">
      <c r="A792" s="22" t="s">
        <v>1739</v>
      </c>
      <c r="B792" s="22" t="s">
        <v>1740</v>
      </c>
      <c r="C792" s="22">
        <v>0</v>
      </c>
      <c r="D792" s="22">
        <v>853720.38</v>
      </c>
      <c r="E792" s="22">
        <v>-853720.38</v>
      </c>
      <c r="F792" s="22">
        <v>0</v>
      </c>
    </row>
    <row r="793" spans="1:6">
      <c r="A793" s="22" t="s">
        <v>1741</v>
      </c>
      <c r="B793" s="22" t="s">
        <v>1742</v>
      </c>
      <c r="C793" s="22">
        <v>0</v>
      </c>
      <c r="D793" s="22">
        <v>25193</v>
      </c>
      <c r="E793" s="22">
        <v>-25193</v>
      </c>
      <c r="F793" s="22">
        <v>0</v>
      </c>
    </row>
    <row r="794" spans="1:6">
      <c r="A794" s="22" t="s">
        <v>1743</v>
      </c>
      <c r="B794" s="22" t="s">
        <v>1744</v>
      </c>
      <c r="C794" s="22">
        <v>0</v>
      </c>
      <c r="D794" s="22">
        <v>263054</v>
      </c>
      <c r="E794" s="22">
        <v>-263054</v>
      </c>
      <c r="F794" s="22">
        <v>0</v>
      </c>
    </row>
    <row r="795" spans="1:6">
      <c r="A795" s="22" t="s">
        <v>1745</v>
      </c>
      <c r="B795" s="22" t="s">
        <v>1746</v>
      </c>
      <c r="C795" s="22">
        <v>0</v>
      </c>
      <c r="D795" s="22">
        <v>1321436</v>
      </c>
      <c r="E795" s="22">
        <v>0</v>
      </c>
      <c r="F795" s="22">
        <v>1321436</v>
      </c>
    </row>
    <row r="796" spans="1:6">
      <c r="A796" s="22" t="s">
        <v>1747</v>
      </c>
      <c r="B796" s="22" t="s">
        <v>1748</v>
      </c>
      <c r="C796" s="22">
        <v>0</v>
      </c>
      <c r="D796" s="22">
        <v>104667</v>
      </c>
      <c r="E796" s="22">
        <v>0</v>
      </c>
      <c r="F796" s="22">
        <v>104667</v>
      </c>
    </row>
    <row r="797" spans="1:6">
      <c r="A797" s="22" t="s">
        <v>1749</v>
      </c>
      <c r="B797" s="22" t="s">
        <v>1750</v>
      </c>
      <c r="C797" s="22">
        <v>0</v>
      </c>
      <c r="D797" s="22">
        <v>1616697.36</v>
      </c>
      <c r="E797" s="22">
        <v>-1616697.36</v>
      </c>
      <c r="F797" s="22">
        <v>0</v>
      </c>
    </row>
    <row r="798" spans="1:6">
      <c r="A798" s="22" t="s">
        <v>1751</v>
      </c>
      <c r="B798" s="22" t="s">
        <v>1752</v>
      </c>
      <c r="C798" s="22">
        <v>0</v>
      </c>
      <c r="D798" s="22">
        <v>2976986</v>
      </c>
      <c r="E798" s="22">
        <v>-1531087</v>
      </c>
      <c r="F798" s="22">
        <v>1445899</v>
      </c>
    </row>
    <row r="799" spans="1:6">
      <c r="A799" s="22" t="s">
        <v>1753</v>
      </c>
      <c r="B799" s="22" t="s">
        <v>1754</v>
      </c>
      <c r="C799" s="22">
        <v>0</v>
      </c>
      <c r="D799" s="22">
        <v>85421.94</v>
      </c>
      <c r="E799" s="22">
        <v>-85421.94</v>
      </c>
      <c r="F799" s="22">
        <v>0</v>
      </c>
    </row>
    <row r="800" spans="1:6">
      <c r="A800" s="22" t="s">
        <v>1755</v>
      </c>
      <c r="B800" s="22" t="s">
        <v>1756</v>
      </c>
      <c r="C800" s="22">
        <v>0</v>
      </c>
      <c r="D800" s="22">
        <v>981735.5</v>
      </c>
      <c r="E800" s="22">
        <v>-981735.5</v>
      </c>
      <c r="F800" s="22">
        <v>0</v>
      </c>
    </row>
    <row r="801" spans="1:6">
      <c r="A801" s="22" t="s">
        <v>1757</v>
      </c>
      <c r="B801" s="22" t="s">
        <v>1758</v>
      </c>
      <c r="C801" s="22">
        <v>0</v>
      </c>
      <c r="D801" s="22">
        <v>1158397.3</v>
      </c>
      <c r="E801" s="22">
        <v>-1673652.3</v>
      </c>
      <c r="F801" s="22">
        <v>-515255</v>
      </c>
    </row>
    <row r="802" spans="1:6">
      <c r="A802" s="22" t="s">
        <v>1759</v>
      </c>
      <c r="B802" s="22" t="s">
        <v>1760</v>
      </c>
      <c r="C802" s="22">
        <v>0</v>
      </c>
      <c r="D802" s="22">
        <v>7388270.8499999996</v>
      </c>
      <c r="E802" s="22">
        <v>-7280889.3499999996</v>
      </c>
      <c r="F802" s="22">
        <v>107381.5</v>
      </c>
    </row>
    <row r="803" spans="1:6">
      <c r="A803" s="22" t="s">
        <v>1761</v>
      </c>
      <c r="B803" s="22" t="s">
        <v>1762</v>
      </c>
      <c r="C803" s="22">
        <v>0</v>
      </c>
      <c r="D803" s="22">
        <v>85417</v>
      </c>
      <c r="E803" s="22">
        <v>-85417</v>
      </c>
      <c r="F803" s="22">
        <v>0</v>
      </c>
    </row>
    <row r="804" spans="1:6">
      <c r="A804" s="22" t="s">
        <v>1763</v>
      </c>
      <c r="B804" s="22" t="s">
        <v>1764</v>
      </c>
      <c r="C804" s="22">
        <v>0</v>
      </c>
      <c r="D804" s="22">
        <v>196893</v>
      </c>
      <c r="E804" s="22">
        <v>-196893</v>
      </c>
      <c r="F804" s="22">
        <v>0</v>
      </c>
    </row>
    <row r="805" spans="1:6">
      <c r="A805" s="22" t="s">
        <v>1765</v>
      </c>
      <c r="B805" s="22" t="s">
        <v>1766</v>
      </c>
      <c r="C805" s="22">
        <v>0</v>
      </c>
      <c r="D805" s="22">
        <v>246797.5</v>
      </c>
      <c r="E805" s="22">
        <v>-246797.5</v>
      </c>
      <c r="F805" s="22">
        <v>0</v>
      </c>
    </row>
    <row r="806" spans="1:6">
      <c r="A806" s="22" t="s">
        <v>1767</v>
      </c>
      <c r="B806" s="22" t="s">
        <v>1768</v>
      </c>
      <c r="C806" s="22">
        <v>0</v>
      </c>
      <c r="D806" s="22">
        <v>90707</v>
      </c>
      <c r="E806" s="22">
        <v>-90707</v>
      </c>
      <c r="F806" s="22">
        <v>0</v>
      </c>
    </row>
    <row r="807" spans="1:6">
      <c r="A807" s="22" t="s">
        <v>1769</v>
      </c>
      <c r="B807" s="22" t="s">
        <v>1770</v>
      </c>
      <c r="C807" s="22">
        <v>0</v>
      </c>
      <c r="D807" s="22">
        <v>914253.55</v>
      </c>
      <c r="E807" s="22">
        <v>-914253.55</v>
      </c>
      <c r="F807" s="22">
        <v>0</v>
      </c>
    </row>
    <row r="808" spans="1:6">
      <c r="A808" s="22" t="s">
        <v>1771</v>
      </c>
      <c r="B808" s="22" t="s">
        <v>1772</v>
      </c>
      <c r="C808" s="22">
        <v>0</v>
      </c>
      <c r="D808" s="22">
        <v>461734</v>
      </c>
      <c r="E808" s="22">
        <v>-461734</v>
      </c>
      <c r="F808" s="22">
        <v>0</v>
      </c>
    </row>
    <row r="809" spans="1:6">
      <c r="A809" s="22" t="s">
        <v>1773</v>
      </c>
      <c r="B809" s="22" t="s">
        <v>1774</v>
      </c>
      <c r="C809" s="22">
        <v>0</v>
      </c>
      <c r="D809" s="22">
        <v>770470.9</v>
      </c>
      <c r="E809" s="22">
        <v>-770470.9</v>
      </c>
      <c r="F809" s="22">
        <v>0</v>
      </c>
    </row>
    <row r="810" spans="1:6">
      <c r="A810" s="22" t="s">
        <v>1775</v>
      </c>
      <c r="B810" s="22" t="s">
        <v>1776</v>
      </c>
      <c r="C810" s="22">
        <v>0</v>
      </c>
      <c r="D810" s="22">
        <v>194546.6</v>
      </c>
      <c r="E810" s="22">
        <v>-194546.6</v>
      </c>
      <c r="F810" s="22">
        <v>0</v>
      </c>
    </row>
    <row r="811" spans="1:6">
      <c r="A811" s="22" t="s">
        <v>1777</v>
      </c>
      <c r="B811" s="22" t="s">
        <v>1778</v>
      </c>
      <c r="C811" s="22">
        <v>0</v>
      </c>
      <c r="D811" s="22">
        <v>233174.51</v>
      </c>
      <c r="E811" s="22">
        <v>-233174.51</v>
      </c>
      <c r="F811" s="22">
        <v>0</v>
      </c>
    </row>
    <row r="812" spans="1:6">
      <c r="A812" s="22" t="s">
        <v>1779</v>
      </c>
      <c r="B812" s="22" t="s">
        <v>1780</v>
      </c>
      <c r="C812" s="22">
        <v>0</v>
      </c>
      <c r="D812" s="22">
        <v>31818</v>
      </c>
      <c r="E812" s="22">
        <v>-31818</v>
      </c>
      <c r="F812" s="22">
        <v>0</v>
      </c>
    </row>
    <row r="813" spans="1:6">
      <c r="A813" s="22" t="s">
        <v>1781</v>
      </c>
      <c r="B813" s="22" t="s">
        <v>1782</v>
      </c>
      <c r="C813" s="22">
        <v>0</v>
      </c>
      <c r="D813" s="22">
        <v>585179</v>
      </c>
      <c r="E813" s="22">
        <v>-585179</v>
      </c>
      <c r="F813" s="22">
        <v>0</v>
      </c>
    </row>
    <row r="814" spans="1:6">
      <c r="A814" s="22" t="s">
        <v>1783</v>
      </c>
      <c r="B814" s="22" t="s">
        <v>1784</v>
      </c>
      <c r="C814" s="22">
        <v>0</v>
      </c>
      <c r="D814" s="22">
        <v>97925</v>
      </c>
      <c r="E814" s="22">
        <v>-97925</v>
      </c>
      <c r="F814" s="22">
        <v>0</v>
      </c>
    </row>
    <row r="815" spans="1:6">
      <c r="A815" s="22" t="s">
        <v>1785</v>
      </c>
      <c r="B815" s="22" t="s">
        <v>1786</v>
      </c>
      <c r="C815" s="22">
        <v>0</v>
      </c>
      <c r="D815" s="22">
        <v>633113.4</v>
      </c>
      <c r="E815" s="22">
        <v>-633113.4</v>
      </c>
      <c r="F815" s="22">
        <v>0</v>
      </c>
    </row>
    <row r="816" spans="1:6">
      <c r="A816" s="22" t="s">
        <v>1787</v>
      </c>
      <c r="B816" s="22" t="s">
        <v>1788</v>
      </c>
      <c r="C816" s="22">
        <v>0</v>
      </c>
      <c r="D816" s="22">
        <v>1999357.51</v>
      </c>
      <c r="E816" s="22">
        <v>-1987995.51</v>
      </c>
      <c r="F816" s="22">
        <v>11362</v>
      </c>
    </row>
    <row r="817" spans="1:6">
      <c r="A817" s="22" t="s">
        <v>1789</v>
      </c>
      <c r="B817" s="22" t="s">
        <v>1790</v>
      </c>
      <c r="C817" s="22">
        <v>0</v>
      </c>
      <c r="D817" s="22">
        <v>163406.39999999999</v>
      </c>
      <c r="E817" s="22">
        <v>-163406.39999999999</v>
      </c>
      <c r="F817" s="22">
        <v>0</v>
      </c>
    </row>
    <row r="818" spans="1:6">
      <c r="A818" s="22" t="s">
        <v>1791</v>
      </c>
      <c r="B818" s="22" t="s">
        <v>1792</v>
      </c>
      <c r="C818" s="22">
        <v>0</v>
      </c>
      <c r="D818" s="22">
        <v>248014.55</v>
      </c>
      <c r="E818" s="22">
        <v>-248014.55</v>
      </c>
      <c r="F818" s="22">
        <v>0</v>
      </c>
    </row>
    <row r="819" spans="1:6">
      <c r="A819" s="22" t="s">
        <v>1793</v>
      </c>
      <c r="B819" s="22" t="s">
        <v>1794</v>
      </c>
      <c r="C819" s="22">
        <v>0</v>
      </c>
      <c r="D819" s="22">
        <v>10085920.460000001</v>
      </c>
      <c r="E819" s="22">
        <v>-9212863</v>
      </c>
      <c r="F819" s="22">
        <v>873057.46</v>
      </c>
    </row>
    <row r="820" spans="1:6">
      <c r="A820" s="22" t="s">
        <v>1795</v>
      </c>
      <c r="B820" s="22" t="s">
        <v>1796</v>
      </c>
      <c r="C820" s="22">
        <v>0</v>
      </c>
      <c r="D820" s="22">
        <v>296805.59999999998</v>
      </c>
      <c r="E820" s="22">
        <v>-296805.59999999998</v>
      </c>
      <c r="F820" s="22">
        <v>0</v>
      </c>
    </row>
    <row r="821" spans="1:6">
      <c r="A821" s="22" t="s">
        <v>1797</v>
      </c>
      <c r="B821" s="22" t="s">
        <v>1798</v>
      </c>
      <c r="C821" s="22">
        <v>0</v>
      </c>
      <c r="D821" s="22">
        <v>483977</v>
      </c>
      <c r="E821" s="22">
        <v>-483977</v>
      </c>
      <c r="F821" s="22">
        <v>0</v>
      </c>
    </row>
    <row r="822" spans="1:6">
      <c r="A822" s="22" t="s">
        <v>1799</v>
      </c>
      <c r="B822" s="22" t="s">
        <v>1800</v>
      </c>
      <c r="C822" s="22">
        <v>0</v>
      </c>
      <c r="D822" s="22">
        <v>486338</v>
      </c>
      <c r="E822" s="22">
        <v>-486338</v>
      </c>
      <c r="F822" s="22">
        <v>0</v>
      </c>
    </row>
    <row r="823" spans="1:6">
      <c r="A823" s="22" t="s">
        <v>1801</v>
      </c>
      <c r="B823" s="22" t="s">
        <v>1802</v>
      </c>
      <c r="C823" s="22">
        <v>0</v>
      </c>
      <c r="D823" s="22">
        <v>167908.24</v>
      </c>
      <c r="E823" s="22">
        <v>-161460.24</v>
      </c>
      <c r="F823" s="22">
        <v>6448</v>
      </c>
    </row>
    <row r="824" spans="1:6">
      <c r="A824" s="22" t="s">
        <v>1803</v>
      </c>
      <c r="B824" s="22" t="s">
        <v>1804</v>
      </c>
      <c r="C824" s="22">
        <v>0</v>
      </c>
      <c r="D824" s="22">
        <v>208730.04</v>
      </c>
      <c r="E824" s="22">
        <v>-163153.04</v>
      </c>
      <c r="F824" s="22">
        <v>45577</v>
      </c>
    </row>
    <row r="825" spans="1:6">
      <c r="A825" s="22" t="s">
        <v>1805</v>
      </c>
      <c r="B825" s="22" t="s">
        <v>1806</v>
      </c>
      <c r="C825" s="22">
        <v>0</v>
      </c>
      <c r="D825" s="22">
        <v>685724.48</v>
      </c>
      <c r="E825" s="22">
        <v>-272016.15000000002</v>
      </c>
      <c r="F825" s="22">
        <v>413708.33</v>
      </c>
    </row>
    <row r="826" spans="1:6">
      <c r="A826" s="22" t="s">
        <v>1807</v>
      </c>
      <c r="B826" s="22" t="s">
        <v>1808</v>
      </c>
      <c r="C826" s="22">
        <v>0</v>
      </c>
      <c r="D826" s="22">
        <v>902044.76</v>
      </c>
      <c r="E826" s="22">
        <v>-902044.76</v>
      </c>
      <c r="F826" s="22">
        <v>0</v>
      </c>
    </row>
    <row r="827" spans="1:6">
      <c r="A827" s="22" t="s">
        <v>1809</v>
      </c>
      <c r="B827" s="22" t="s">
        <v>1810</v>
      </c>
      <c r="C827" s="22">
        <v>0</v>
      </c>
      <c r="D827" s="22">
        <v>53881</v>
      </c>
      <c r="E827" s="22">
        <v>-53881</v>
      </c>
      <c r="F827" s="22">
        <v>0</v>
      </c>
    </row>
    <row r="828" spans="1:6">
      <c r="A828" s="22" t="s">
        <v>1811</v>
      </c>
      <c r="B828" s="22" t="s">
        <v>1812</v>
      </c>
      <c r="C828" s="22">
        <v>0</v>
      </c>
      <c r="D828" s="22">
        <v>917581.19</v>
      </c>
      <c r="E828" s="22">
        <v>-916991.19</v>
      </c>
      <c r="F828" s="22">
        <v>590</v>
      </c>
    </row>
    <row r="829" spans="1:6">
      <c r="A829" s="22" t="s">
        <v>1813</v>
      </c>
      <c r="B829" s="22" t="s">
        <v>1814</v>
      </c>
      <c r="C829" s="22">
        <v>0</v>
      </c>
      <c r="D829" s="22">
        <v>125189.64</v>
      </c>
      <c r="E829" s="22">
        <v>-93449.64</v>
      </c>
      <c r="F829" s="22">
        <v>31740</v>
      </c>
    </row>
    <row r="830" spans="1:6">
      <c r="A830" s="22" t="s">
        <v>1815</v>
      </c>
      <c r="B830" s="22" t="s">
        <v>570</v>
      </c>
      <c r="C830" s="22">
        <v>0</v>
      </c>
      <c r="D830" s="22">
        <v>121570.8</v>
      </c>
      <c r="E830" s="22">
        <v>-121570.8</v>
      </c>
      <c r="F830" s="22">
        <v>0</v>
      </c>
    </row>
    <row r="831" spans="1:6">
      <c r="A831" s="22" t="s">
        <v>1816</v>
      </c>
      <c r="B831" s="22" t="s">
        <v>1817</v>
      </c>
      <c r="C831" s="22">
        <v>0</v>
      </c>
      <c r="D831" s="22">
        <v>135611</v>
      </c>
      <c r="E831" s="22">
        <v>-135611</v>
      </c>
      <c r="F831" s="22">
        <v>0</v>
      </c>
    </row>
    <row r="832" spans="1:6">
      <c r="A832" s="22" t="s">
        <v>1818</v>
      </c>
      <c r="B832" s="22" t="s">
        <v>1819</v>
      </c>
      <c r="C832" s="22">
        <v>0</v>
      </c>
      <c r="D832" s="22">
        <v>164031.38</v>
      </c>
      <c r="E832" s="22">
        <v>-93980</v>
      </c>
      <c r="F832" s="22">
        <v>70051.38</v>
      </c>
    </row>
    <row r="833" spans="1:6">
      <c r="A833" s="22" t="s">
        <v>1820</v>
      </c>
      <c r="B833" s="22" t="s">
        <v>1821</v>
      </c>
      <c r="C833" s="22">
        <v>0</v>
      </c>
      <c r="D833" s="22">
        <v>149224.69</v>
      </c>
      <c r="E833" s="22">
        <v>-149224.69</v>
      </c>
      <c r="F833" s="22">
        <v>0</v>
      </c>
    </row>
    <row r="834" spans="1:6">
      <c r="A834" s="22" t="s">
        <v>1822</v>
      </c>
      <c r="B834" s="22" t="s">
        <v>1823</v>
      </c>
      <c r="C834" s="22">
        <v>0</v>
      </c>
      <c r="D834" s="22">
        <v>56800.480000000003</v>
      </c>
      <c r="E834" s="22">
        <v>-56800.480000000003</v>
      </c>
      <c r="F834" s="22">
        <v>0</v>
      </c>
    </row>
    <row r="835" spans="1:6">
      <c r="A835" s="22" t="s">
        <v>1824</v>
      </c>
      <c r="B835" s="22" t="s">
        <v>1825</v>
      </c>
      <c r="C835" s="22">
        <v>0</v>
      </c>
      <c r="D835" s="22">
        <v>711771.04</v>
      </c>
      <c r="E835" s="22">
        <v>-711771.04</v>
      </c>
      <c r="F835" s="22">
        <v>0</v>
      </c>
    </row>
    <row r="836" spans="1:6">
      <c r="A836" s="22" t="s">
        <v>1826</v>
      </c>
      <c r="B836" s="22" t="s">
        <v>1827</v>
      </c>
      <c r="C836" s="22">
        <v>0</v>
      </c>
      <c r="D836" s="22">
        <v>1193135.76</v>
      </c>
      <c r="E836" s="22">
        <v>-1193135.76</v>
      </c>
      <c r="F836" s="22">
        <v>0</v>
      </c>
    </row>
    <row r="837" spans="1:6">
      <c r="A837" s="22" t="s">
        <v>1828</v>
      </c>
      <c r="B837" s="22" t="s">
        <v>1829</v>
      </c>
      <c r="C837" s="22">
        <v>0</v>
      </c>
      <c r="D837" s="22">
        <v>718219.88</v>
      </c>
      <c r="E837" s="22">
        <v>-718219.88</v>
      </c>
      <c r="F837" s="22">
        <v>0</v>
      </c>
    </row>
    <row r="838" spans="1:6">
      <c r="A838" s="22" t="s">
        <v>1830</v>
      </c>
      <c r="B838" s="22" t="s">
        <v>1831</v>
      </c>
      <c r="C838" s="22">
        <v>0</v>
      </c>
      <c r="D838" s="22">
        <v>510235.54</v>
      </c>
      <c r="E838" s="22">
        <v>-510235.54</v>
      </c>
      <c r="F838" s="22">
        <v>0</v>
      </c>
    </row>
    <row r="839" spans="1:6">
      <c r="A839" s="22" t="s">
        <v>1832</v>
      </c>
      <c r="B839" s="22" t="s">
        <v>1833</v>
      </c>
      <c r="C839" s="22">
        <v>0</v>
      </c>
      <c r="D839" s="22">
        <v>6465043.0199999996</v>
      </c>
      <c r="E839" s="22">
        <v>-5749813.0199999996</v>
      </c>
      <c r="F839" s="22">
        <v>715230</v>
      </c>
    </row>
    <row r="840" spans="1:6">
      <c r="A840" s="22" t="s">
        <v>1834</v>
      </c>
      <c r="B840" s="22" t="s">
        <v>1835</v>
      </c>
      <c r="C840" s="22">
        <v>0</v>
      </c>
      <c r="D840" s="22">
        <v>95938.3</v>
      </c>
      <c r="E840" s="22">
        <v>-95938.3</v>
      </c>
      <c r="F840" s="22">
        <v>0</v>
      </c>
    </row>
    <row r="841" spans="1:6">
      <c r="A841" s="22" t="s">
        <v>1836</v>
      </c>
      <c r="B841" s="22" t="s">
        <v>1837</v>
      </c>
      <c r="C841" s="22">
        <v>0</v>
      </c>
      <c r="D841" s="22">
        <v>137967.89000000001</v>
      </c>
      <c r="E841" s="22">
        <v>-137967.89000000001</v>
      </c>
      <c r="F841" s="22">
        <v>0</v>
      </c>
    </row>
    <row r="842" spans="1:6">
      <c r="A842" s="22" t="s">
        <v>1838</v>
      </c>
      <c r="B842" s="22" t="s">
        <v>1839</v>
      </c>
      <c r="C842" s="22">
        <v>0</v>
      </c>
      <c r="D842" s="22">
        <v>397643</v>
      </c>
      <c r="E842" s="22">
        <v>-397643</v>
      </c>
      <c r="F842" s="22">
        <v>0</v>
      </c>
    </row>
    <row r="843" spans="1:6">
      <c r="A843" s="22" t="s">
        <v>1840</v>
      </c>
      <c r="B843" s="22" t="s">
        <v>1841</v>
      </c>
      <c r="C843" s="22">
        <v>0</v>
      </c>
      <c r="D843" s="22">
        <v>79951.33</v>
      </c>
      <c r="E843" s="22">
        <v>-79951.33</v>
      </c>
      <c r="F843" s="22">
        <v>0</v>
      </c>
    </row>
    <row r="844" spans="1:6">
      <c r="A844" s="22" t="s">
        <v>1842</v>
      </c>
      <c r="B844" s="22" t="s">
        <v>1843</v>
      </c>
      <c r="C844" s="22">
        <v>0</v>
      </c>
      <c r="D844" s="22">
        <v>10620</v>
      </c>
      <c r="E844" s="22">
        <v>-10620</v>
      </c>
      <c r="F844" s="22">
        <v>0</v>
      </c>
    </row>
    <row r="845" spans="1:6">
      <c r="A845" s="22" t="s">
        <v>1844</v>
      </c>
      <c r="B845" s="22" t="s">
        <v>1845</v>
      </c>
      <c r="C845" s="22">
        <v>0</v>
      </c>
      <c r="D845" s="22">
        <v>30740.07</v>
      </c>
      <c r="E845" s="22">
        <v>-30740.07</v>
      </c>
      <c r="F845" s="22">
        <v>0</v>
      </c>
    </row>
    <row r="846" spans="1:6">
      <c r="A846" s="22" t="s">
        <v>1846</v>
      </c>
      <c r="B846" s="22" t="s">
        <v>1847</v>
      </c>
      <c r="C846" s="22">
        <v>0</v>
      </c>
      <c r="D846" s="22">
        <v>11469.6</v>
      </c>
      <c r="E846" s="22">
        <v>-11469.6</v>
      </c>
      <c r="F846" s="22">
        <v>0</v>
      </c>
    </row>
    <row r="847" spans="1:6">
      <c r="A847" s="22" t="s">
        <v>1848</v>
      </c>
      <c r="B847" s="22" t="s">
        <v>1849</v>
      </c>
      <c r="C847" s="22">
        <v>0</v>
      </c>
      <c r="D847" s="22">
        <v>236483.8</v>
      </c>
      <c r="E847" s="22">
        <v>-236483.8</v>
      </c>
      <c r="F847" s="22">
        <v>0</v>
      </c>
    </row>
    <row r="848" spans="1:6">
      <c r="A848" s="22" t="s">
        <v>1850</v>
      </c>
      <c r="B848" s="22" t="s">
        <v>1851</v>
      </c>
      <c r="C848" s="22">
        <v>0</v>
      </c>
      <c r="D848" s="22">
        <v>830700.9</v>
      </c>
      <c r="E848" s="22">
        <v>-830700.9</v>
      </c>
      <c r="F848" s="22">
        <v>0</v>
      </c>
    </row>
    <row r="849" spans="1:6">
      <c r="A849" s="22" t="s">
        <v>1852</v>
      </c>
      <c r="B849" s="22" t="s">
        <v>1853</v>
      </c>
      <c r="C849" s="22">
        <v>0</v>
      </c>
      <c r="D849" s="22">
        <v>37819</v>
      </c>
      <c r="E849" s="22">
        <v>-37819</v>
      </c>
      <c r="F849" s="22">
        <v>0</v>
      </c>
    </row>
    <row r="850" spans="1:6">
      <c r="A850" s="22" t="s">
        <v>1854</v>
      </c>
      <c r="B850" s="22" t="s">
        <v>1855</v>
      </c>
      <c r="C850" s="22">
        <v>0</v>
      </c>
      <c r="D850" s="22">
        <v>171595.6</v>
      </c>
      <c r="E850" s="22">
        <v>-171595.6</v>
      </c>
      <c r="F850" s="22">
        <v>0</v>
      </c>
    </row>
    <row r="851" spans="1:6">
      <c r="A851" s="22" t="s">
        <v>1856</v>
      </c>
      <c r="B851" s="22" t="s">
        <v>1857</v>
      </c>
      <c r="C851" s="22">
        <v>0</v>
      </c>
      <c r="D851" s="22">
        <v>147127.20000000001</v>
      </c>
      <c r="E851" s="22">
        <v>-147127.20000000001</v>
      </c>
      <c r="F851" s="22">
        <v>0</v>
      </c>
    </row>
    <row r="852" spans="1:6">
      <c r="A852" s="22" t="s">
        <v>1858</v>
      </c>
      <c r="B852" s="22" t="s">
        <v>1859</v>
      </c>
      <c r="C852" s="22">
        <v>0</v>
      </c>
      <c r="D852" s="22">
        <v>1418975.78</v>
      </c>
      <c r="E852" s="22">
        <v>-1294884.57</v>
      </c>
      <c r="F852" s="22">
        <v>124091.21</v>
      </c>
    </row>
    <row r="853" spans="1:6">
      <c r="A853" s="22" t="s">
        <v>1860</v>
      </c>
      <c r="B853" s="22" t="s">
        <v>1861</v>
      </c>
      <c r="C853" s="22">
        <v>0</v>
      </c>
      <c r="D853" s="22">
        <v>448812.5</v>
      </c>
      <c r="E853" s="22">
        <v>-448812.5</v>
      </c>
      <c r="F853" s="22">
        <v>0</v>
      </c>
    </row>
    <row r="854" spans="1:6">
      <c r="A854" s="22" t="s">
        <v>1862</v>
      </c>
      <c r="B854" s="22" t="s">
        <v>1863</v>
      </c>
      <c r="C854" s="22">
        <v>0</v>
      </c>
      <c r="D854" s="22">
        <v>108770.2</v>
      </c>
      <c r="E854" s="22">
        <v>-108770.2</v>
      </c>
      <c r="F854" s="22">
        <v>0</v>
      </c>
    </row>
    <row r="855" spans="1:6">
      <c r="A855" s="22" t="s">
        <v>1864</v>
      </c>
      <c r="B855" s="22" t="s">
        <v>1865</v>
      </c>
      <c r="C855" s="22">
        <v>0</v>
      </c>
      <c r="D855" s="22">
        <v>318645.24</v>
      </c>
      <c r="E855" s="22">
        <v>-318645.24</v>
      </c>
      <c r="F855" s="22">
        <v>0</v>
      </c>
    </row>
    <row r="856" spans="1:6">
      <c r="A856" s="22" t="s">
        <v>1866</v>
      </c>
      <c r="B856" s="22" t="s">
        <v>1867</v>
      </c>
      <c r="C856" s="22">
        <v>0</v>
      </c>
      <c r="D856" s="22">
        <v>47200</v>
      </c>
      <c r="E856" s="22">
        <v>-47200</v>
      </c>
      <c r="F856" s="22">
        <v>0</v>
      </c>
    </row>
    <row r="857" spans="1:6">
      <c r="A857" s="22" t="s">
        <v>1868</v>
      </c>
      <c r="B857" s="22" t="s">
        <v>1869</v>
      </c>
      <c r="C857" s="22">
        <v>0</v>
      </c>
      <c r="D857" s="22">
        <v>54434</v>
      </c>
      <c r="E857" s="22">
        <v>-54434</v>
      </c>
      <c r="F857" s="22">
        <v>0</v>
      </c>
    </row>
    <row r="858" spans="1:6">
      <c r="A858" s="22" t="s">
        <v>1870</v>
      </c>
      <c r="B858" s="22" t="s">
        <v>1871</v>
      </c>
      <c r="C858" s="22">
        <v>0</v>
      </c>
      <c r="D858" s="22">
        <v>52767</v>
      </c>
      <c r="E858" s="22">
        <v>-52767</v>
      </c>
      <c r="F858" s="22">
        <v>0</v>
      </c>
    </row>
    <row r="859" spans="1:6">
      <c r="A859" s="22" t="s">
        <v>1872</v>
      </c>
      <c r="B859" s="22" t="s">
        <v>1873</v>
      </c>
      <c r="C859" s="22">
        <v>0</v>
      </c>
      <c r="D859" s="22">
        <v>74001</v>
      </c>
      <c r="E859" s="22">
        <v>-74001</v>
      </c>
      <c r="F859" s="22">
        <v>0</v>
      </c>
    </row>
    <row r="860" spans="1:6">
      <c r="A860" s="22" t="s">
        <v>1874</v>
      </c>
      <c r="B860" s="22" t="s">
        <v>1875</v>
      </c>
      <c r="C860" s="22">
        <v>0</v>
      </c>
      <c r="D860" s="22">
        <v>4889594</v>
      </c>
      <c r="E860" s="22">
        <v>-4889594</v>
      </c>
      <c r="F860" s="22">
        <v>0</v>
      </c>
    </row>
    <row r="861" spans="1:6">
      <c r="A861" s="22" t="s">
        <v>1876</v>
      </c>
      <c r="B861" s="22" t="s">
        <v>1877</v>
      </c>
      <c r="C861" s="22">
        <v>0</v>
      </c>
      <c r="D861" s="22">
        <v>168788</v>
      </c>
      <c r="E861" s="22">
        <v>-168788</v>
      </c>
      <c r="F861" s="22">
        <v>0</v>
      </c>
    </row>
    <row r="862" spans="1:6">
      <c r="A862" s="22" t="s">
        <v>1878</v>
      </c>
      <c r="B862" s="22" t="s">
        <v>1879</v>
      </c>
      <c r="C862" s="22">
        <v>0</v>
      </c>
      <c r="D862" s="22">
        <v>46224</v>
      </c>
      <c r="E862" s="22">
        <v>-46224</v>
      </c>
      <c r="F862" s="22">
        <v>0</v>
      </c>
    </row>
    <row r="863" spans="1:6">
      <c r="A863" s="22" t="s">
        <v>1880</v>
      </c>
      <c r="B863" s="22" t="s">
        <v>1881</v>
      </c>
      <c r="C863" s="22">
        <v>0</v>
      </c>
      <c r="D863" s="22">
        <v>273878</v>
      </c>
      <c r="E863" s="22">
        <v>-273878</v>
      </c>
      <c r="F863" s="22">
        <v>0</v>
      </c>
    </row>
    <row r="864" spans="1:6">
      <c r="A864" s="22" t="s">
        <v>1882</v>
      </c>
      <c r="B864" s="22" t="s">
        <v>1883</v>
      </c>
      <c r="C864" s="22">
        <v>0</v>
      </c>
      <c r="D864" s="22">
        <v>8922</v>
      </c>
      <c r="E864" s="22">
        <v>-8922</v>
      </c>
      <c r="F864" s="22">
        <v>0</v>
      </c>
    </row>
    <row r="865" spans="1:6">
      <c r="A865" s="22" t="s">
        <v>1884</v>
      </c>
      <c r="B865" s="22" t="s">
        <v>1885</v>
      </c>
      <c r="C865" s="22">
        <v>0</v>
      </c>
      <c r="D865" s="22">
        <v>5194968</v>
      </c>
      <c r="E865" s="22">
        <v>-5194968</v>
      </c>
      <c r="F865" s="22">
        <v>0</v>
      </c>
    </row>
    <row r="866" spans="1:6">
      <c r="A866" s="22" t="s">
        <v>1886</v>
      </c>
      <c r="B866" s="22" t="s">
        <v>1887</v>
      </c>
      <c r="C866" s="22">
        <v>0</v>
      </c>
      <c r="D866" s="22">
        <v>19446.96</v>
      </c>
      <c r="E866" s="22">
        <v>0</v>
      </c>
      <c r="F866" s="22">
        <v>19446.96</v>
      </c>
    </row>
    <row r="867" spans="1:6">
      <c r="A867" s="22" t="s">
        <v>1888</v>
      </c>
      <c r="B867" s="22" t="s">
        <v>1889</v>
      </c>
      <c r="C867" s="22">
        <v>0</v>
      </c>
      <c r="D867" s="22">
        <v>59112</v>
      </c>
      <c r="E867" s="22">
        <v>-59112</v>
      </c>
      <c r="F867" s="22">
        <v>0</v>
      </c>
    </row>
    <row r="868" spans="1:6">
      <c r="A868" s="22" t="s">
        <v>1890</v>
      </c>
      <c r="B868" s="22" t="s">
        <v>1891</v>
      </c>
      <c r="C868" s="22">
        <v>0</v>
      </c>
      <c r="D868" s="22">
        <v>260816</v>
      </c>
      <c r="E868" s="22">
        <v>-168772</v>
      </c>
      <c r="F868" s="22">
        <v>92044</v>
      </c>
    </row>
    <row r="869" spans="1:6">
      <c r="A869" s="22" t="s">
        <v>1892</v>
      </c>
      <c r="B869" s="22" t="s">
        <v>1893</v>
      </c>
      <c r="C869" s="22">
        <v>0</v>
      </c>
      <c r="D869" s="22">
        <v>122271</v>
      </c>
      <c r="E869" s="22">
        <v>-122271</v>
      </c>
      <c r="F869" s="22">
        <v>0</v>
      </c>
    </row>
    <row r="870" spans="1:6">
      <c r="A870" s="22" t="s">
        <v>1894</v>
      </c>
      <c r="B870" s="22" t="s">
        <v>1895</v>
      </c>
      <c r="C870" s="22">
        <v>0</v>
      </c>
      <c r="D870" s="22">
        <v>208810</v>
      </c>
      <c r="E870" s="22">
        <v>-208810</v>
      </c>
      <c r="F870" s="22">
        <v>0</v>
      </c>
    </row>
    <row r="871" spans="1:6">
      <c r="A871" s="22" t="s">
        <v>1896</v>
      </c>
      <c r="B871" s="22" t="s">
        <v>1897</v>
      </c>
      <c r="C871" s="22">
        <v>0</v>
      </c>
      <c r="D871" s="22">
        <v>254084</v>
      </c>
      <c r="E871" s="22">
        <v>-249514</v>
      </c>
      <c r="F871" s="22">
        <v>4570</v>
      </c>
    </row>
    <row r="872" spans="1:6">
      <c r="A872" s="22" t="s">
        <v>1898</v>
      </c>
      <c r="B872" s="22" t="s">
        <v>1899</v>
      </c>
      <c r="C872" s="22">
        <v>0</v>
      </c>
      <c r="D872" s="22">
        <v>592126</v>
      </c>
      <c r="E872" s="22">
        <v>0</v>
      </c>
      <c r="F872" s="22">
        <v>592126</v>
      </c>
    </row>
    <row r="873" spans="1:6">
      <c r="A873" s="22" t="s">
        <v>1900</v>
      </c>
      <c r="B873" s="22" t="s">
        <v>1901</v>
      </c>
      <c r="C873" s="22">
        <v>0</v>
      </c>
      <c r="D873" s="22">
        <v>90270</v>
      </c>
      <c r="E873" s="22">
        <v>0</v>
      </c>
      <c r="F873" s="22">
        <v>90270</v>
      </c>
    </row>
    <row r="874" spans="1:6">
      <c r="A874" s="22" t="s">
        <v>1902</v>
      </c>
      <c r="B874" s="22" t="s">
        <v>1903</v>
      </c>
      <c r="C874" s="22">
        <v>0</v>
      </c>
      <c r="D874" s="22">
        <v>822798</v>
      </c>
      <c r="E874" s="22">
        <v>0</v>
      </c>
      <c r="F874" s="22">
        <v>822798</v>
      </c>
    </row>
    <row r="875" spans="1:6">
      <c r="A875" s="22" t="s">
        <v>1904</v>
      </c>
      <c r="B875" s="22" t="s">
        <v>1905</v>
      </c>
      <c r="C875" s="22">
        <v>0</v>
      </c>
      <c r="D875" s="22">
        <v>326495</v>
      </c>
      <c r="E875" s="22">
        <v>-262200</v>
      </c>
      <c r="F875" s="22">
        <v>64295</v>
      </c>
    </row>
    <row r="876" spans="1:6">
      <c r="A876" s="22" t="s">
        <v>1906</v>
      </c>
      <c r="B876" s="22" t="s">
        <v>1907</v>
      </c>
      <c r="C876" s="22">
        <v>0</v>
      </c>
      <c r="D876" s="22">
        <v>16937</v>
      </c>
      <c r="E876" s="22">
        <v>-16937</v>
      </c>
      <c r="F876" s="22">
        <v>0</v>
      </c>
    </row>
    <row r="877" spans="1:6">
      <c r="A877" s="22" t="s">
        <v>1908</v>
      </c>
      <c r="B877" s="22" t="s">
        <v>1909</v>
      </c>
      <c r="C877" s="22">
        <v>0</v>
      </c>
      <c r="D877" s="22">
        <v>366178</v>
      </c>
      <c r="E877" s="22">
        <v>-366178</v>
      </c>
      <c r="F877" s="22">
        <v>0</v>
      </c>
    </row>
    <row r="878" spans="1:6">
      <c r="A878" s="22" t="s">
        <v>1910</v>
      </c>
      <c r="B878" s="22" t="s">
        <v>1911</v>
      </c>
      <c r="C878" s="22">
        <v>0</v>
      </c>
      <c r="D878" s="22">
        <v>50062</v>
      </c>
      <c r="E878" s="22">
        <v>-50062</v>
      </c>
      <c r="F878" s="22">
        <v>0</v>
      </c>
    </row>
    <row r="879" spans="1:6">
      <c r="A879" s="22" t="s">
        <v>1912</v>
      </c>
      <c r="B879" s="22" t="s">
        <v>1913</v>
      </c>
      <c r="C879" s="22">
        <v>0</v>
      </c>
      <c r="D879" s="22">
        <v>63009</v>
      </c>
      <c r="E879" s="22">
        <v>-63009</v>
      </c>
      <c r="F879" s="22">
        <v>0</v>
      </c>
    </row>
    <row r="880" spans="1:6">
      <c r="A880" s="22" t="s">
        <v>1914</v>
      </c>
      <c r="B880" s="22" t="s">
        <v>1915</v>
      </c>
      <c r="C880" s="22">
        <v>0</v>
      </c>
      <c r="D880" s="22">
        <v>306270</v>
      </c>
      <c r="E880" s="22">
        <v>-306270</v>
      </c>
      <c r="F880" s="22">
        <v>0</v>
      </c>
    </row>
    <row r="881" spans="1:6">
      <c r="A881" s="22" t="s">
        <v>1916</v>
      </c>
      <c r="B881" s="22" t="s">
        <v>1917</v>
      </c>
      <c r="C881" s="22">
        <v>0</v>
      </c>
      <c r="D881" s="22">
        <v>543183</v>
      </c>
      <c r="E881" s="22">
        <v>-543183</v>
      </c>
      <c r="F881" s="22">
        <v>0</v>
      </c>
    </row>
    <row r="882" spans="1:6">
      <c r="A882" s="22" t="s">
        <v>1918</v>
      </c>
      <c r="B882" s="22" t="s">
        <v>1919</v>
      </c>
      <c r="C882" s="22">
        <v>0</v>
      </c>
      <c r="D882" s="22">
        <v>1956746.45</v>
      </c>
      <c r="E882" s="22">
        <v>-1956746.45</v>
      </c>
      <c r="F882" s="22">
        <v>0</v>
      </c>
    </row>
    <row r="883" spans="1:6">
      <c r="A883" s="22" t="s">
        <v>1920</v>
      </c>
      <c r="B883" s="22" t="s">
        <v>1921</v>
      </c>
      <c r="C883" s="22">
        <v>0</v>
      </c>
      <c r="D883" s="22">
        <v>2148914.33</v>
      </c>
      <c r="E883" s="22">
        <v>-2148914.33</v>
      </c>
      <c r="F883" s="22">
        <v>0</v>
      </c>
    </row>
    <row r="884" spans="1:6">
      <c r="A884" s="22" t="s">
        <v>1922</v>
      </c>
      <c r="B884" s="22" t="s">
        <v>1923</v>
      </c>
      <c r="C884" s="22">
        <v>0</v>
      </c>
      <c r="D884" s="22">
        <v>101865.79</v>
      </c>
      <c r="E884" s="22">
        <v>-101865.79</v>
      </c>
      <c r="F884" s="22">
        <v>0</v>
      </c>
    </row>
    <row r="885" spans="1:6">
      <c r="A885" s="22" t="s">
        <v>1924</v>
      </c>
      <c r="B885" s="22" t="s">
        <v>1925</v>
      </c>
      <c r="C885" s="22">
        <v>0</v>
      </c>
      <c r="D885" s="22">
        <v>76523</v>
      </c>
      <c r="E885" s="22">
        <v>-76523</v>
      </c>
      <c r="F885" s="22">
        <v>0</v>
      </c>
    </row>
    <row r="886" spans="1:6">
      <c r="A886" s="22" t="s">
        <v>1926</v>
      </c>
      <c r="B886" s="22" t="s">
        <v>1927</v>
      </c>
      <c r="C886" s="22">
        <v>0</v>
      </c>
      <c r="D886" s="22">
        <v>313496.2</v>
      </c>
      <c r="E886" s="22">
        <v>-313496.2</v>
      </c>
      <c r="F886" s="22">
        <v>0</v>
      </c>
    </row>
    <row r="887" spans="1:6">
      <c r="A887" s="22" t="s">
        <v>1928</v>
      </c>
      <c r="B887" s="22" t="s">
        <v>1929</v>
      </c>
      <c r="C887" s="22">
        <v>0</v>
      </c>
      <c r="D887" s="22">
        <v>1642673</v>
      </c>
      <c r="E887" s="22">
        <v>-1642673</v>
      </c>
      <c r="F887" s="22">
        <v>0</v>
      </c>
    </row>
    <row r="888" spans="1:6">
      <c r="A888" s="22" t="s">
        <v>1930</v>
      </c>
      <c r="B888" s="22" t="s">
        <v>1931</v>
      </c>
      <c r="C888" s="22">
        <v>0</v>
      </c>
      <c r="D888" s="22">
        <v>185093.5</v>
      </c>
      <c r="E888" s="22">
        <v>-185093.5</v>
      </c>
      <c r="F888" s="22">
        <v>0</v>
      </c>
    </row>
    <row r="889" spans="1:6">
      <c r="A889" s="22" t="s">
        <v>1932</v>
      </c>
      <c r="B889" s="22" t="s">
        <v>598</v>
      </c>
      <c r="C889" s="22">
        <v>0</v>
      </c>
      <c r="D889" s="22">
        <v>375530.91</v>
      </c>
      <c r="E889" s="22">
        <v>-586819.91</v>
      </c>
      <c r="F889" s="22">
        <v>-211289</v>
      </c>
    </row>
    <row r="890" spans="1:6">
      <c r="A890" s="22" t="s">
        <v>1933</v>
      </c>
      <c r="B890" s="22" t="s">
        <v>1934</v>
      </c>
      <c r="C890" s="22">
        <v>0</v>
      </c>
      <c r="D890" s="22">
        <v>41359</v>
      </c>
      <c r="E890" s="22">
        <v>-41359</v>
      </c>
      <c r="F890" s="22">
        <v>0</v>
      </c>
    </row>
    <row r="891" spans="1:6">
      <c r="A891" s="22" t="s">
        <v>1935</v>
      </c>
      <c r="B891" s="22" t="s">
        <v>1936</v>
      </c>
      <c r="C891" s="22">
        <v>0</v>
      </c>
      <c r="D891" s="22">
        <v>4148</v>
      </c>
      <c r="E891" s="22">
        <v>-4148</v>
      </c>
      <c r="F891" s="22">
        <v>0</v>
      </c>
    </row>
    <row r="892" spans="1:6">
      <c r="A892" s="22" t="s">
        <v>1937</v>
      </c>
      <c r="B892" s="22" t="s">
        <v>1938</v>
      </c>
      <c r="C892" s="22">
        <v>0</v>
      </c>
      <c r="D892" s="22">
        <v>89326</v>
      </c>
      <c r="E892" s="22">
        <v>-89326</v>
      </c>
      <c r="F892" s="22">
        <v>0</v>
      </c>
    </row>
    <row r="893" spans="1:6">
      <c r="A893" s="22" t="s">
        <v>1939</v>
      </c>
      <c r="B893" s="22" t="s">
        <v>1940</v>
      </c>
      <c r="C893" s="22">
        <v>0</v>
      </c>
      <c r="D893" s="22">
        <v>66702</v>
      </c>
      <c r="E893" s="22">
        <v>-66702</v>
      </c>
      <c r="F893" s="22">
        <v>0</v>
      </c>
    </row>
    <row r="894" spans="1:6">
      <c r="A894" s="22" t="s">
        <v>1941</v>
      </c>
      <c r="B894" s="22" t="s">
        <v>1942</v>
      </c>
      <c r="C894" s="22">
        <v>0</v>
      </c>
      <c r="D894" s="22">
        <v>424670.2</v>
      </c>
      <c r="E894" s="22">
        <v>-424670.2</v>
      </c>
      <c r="F894" s="22">
        <v>0</v>
      </c>
    </row>
    <row r="895" spans="1:6">
      <c r="A895" s="22" t="s">
        <v>1943</v>
      </c>
      <c r="B895" s="22" t="s">
        <v>1944</v>
      </c>
      <c r="C895" s="22">
        <v>0</v>
      </c>
      <c r="D895" s="22">
        <v>1213016.94</v>
      </c>
      <c r="E895" s="22">
        <v>-1213016.94</v>
      </c>
      <c r="F895" s="22">
        <v>0</v>
      </c>
    </row>
    <row r="896" spans="1:6">
      <c r="A896" s="22" t="s">
        <v>1945</v>
      </c>
      <c r="B896" s="22" t="s">
        <v>1946</v>
      </c>
      <c r="C896" s="22">
        <v>0</v>
      </c>
      <c r="D896" s="22">
        <v>829729.98</v>
      </c>
      <c r="E896" s="22">
        <v>-847706.1</v>
      </c>
      <c r="F896" s="22">
        <v>-17976.12</v>
      </c>
    </row>
    <row r="897" spans="1:6">
      <c r="A897" s="22" t="s">
        <v>1947</v>
      </c>
      <c r="B897" s="22" t="s">
        <v>1948</v>
      </c>
      <c r="C897" s="22">
        <v>0</v>
      </c>
      <c r="D897" s="22">
        <v>363003.73</v>
      </c>
      <c r="E897" s="22">
        <v>-363003.73</v>
      </c>
      <c r="F897" s="22">
        <v>0</v>
      </c>
    </row>
    <row r="898" spans="1:6">
      <c r="A898" s="22" t="s">
        <v>1949</v>
      </c>
      <c r="B898" s="22" t="s">
        <v>1950</v>
      </c>
      <c r="C898" s="22">
        <v>0</v>
      </c>
      <c r="D898" s="22">
        <v>100391</v>
      </c>
      <c r="E898" s="22">
        <v>-100391</v>
      </c>
      <c r="F898" s="22">
        <v>0</v>
      </c>
    </row>
    <row r="899" spans="1:6">
      <c r="A899" s="22" t="s">
        <v>1951</v>
      </c>
      <c r="B899" s="22" t="s">
        <v>1952</v>
      </c>
      <c r="C899" s="22">
        <v>0</v>
      </c>
      <c r="D899" s="22">
        <v>26965.360000000001</v>
      </c>
      <c r="E899" s="22">
        <v>-22835.360000000001</v>
      </c>
      <c r="F899" s="22">
        <v>4130</v>
      </c>
    </row>
    <row r="900" spans="1:6">
      <c r="A900" s="22" t="s">
        <v>1953</v>
      </c>
      <c r="B900" s="22" t="s">
        <v>1954</v>
      </c>
      <c r="C900" s="22">
        <v>0</v>
      </c>
      <c r="D900" s="22">
        <v>242150</v>
      </c>
      <c r="E900" s="22">
        <v>-242150</v>
      </c>
      <c r="F900" s="22">
        <v>0</v>
      </c>
    </row>
    <row r="901" spans="1:6">
      <c r="A901" s="22" t="s">
        <v>1955</v>
      </c>
      <c r="B901" s="22" t="s">
        <v>1956</v>
      </c>
      <c r="C901" s="22">
        <v>0</v>
      </c>
      <c r="D901" s="22">
        <v>131857.5</v>
      </c>
      <c r="E901" s="22">
        <v>-131857.5</v>
      </c>
      <c r="F901" s="22">
        <v>0</v>
      </c>
    </row>
    <row r="902" spans="1:6">
      <c r="A902" s="22" t="s">
        <v>1957</v>
      </c>
      <c r="B902" s="22" t="s">
        <v>1958</v>
      </c>
      <c r="C902" s="22">
        <v>0</v>
      </c>
      <c r="D902" s="22">
        <v>73570.350000000006</v>
      </c>
      <c r="E902" s="22">
        <v>-73570.350000000006</v>
      </c>
      <c r="F902" s="22">
        <v>0</v>
      </c>
    </row>
    <row r="903" spans="1:6">
      <c r="A903" s="22" t="s">
        <v>1959</v>
      </c>
      <c r="B903" s="22" t="s">
        <v>1960</v>
      </c>
      <c r="C903" s="22">
        <v>0</v>
      </c>
      <c r="D903" s="22">
        <v>623457.78</v>
      </c>
      <c r="E903" s="22">
        <v>-622811</v>
      </c>
      <c r="F903" s="22">
        <v>646.78</v>
      </c>
    </row>
    <row r="904" spans="1:6">
      <c r="A904" s="22" t="s">
        <v>1961</v>
      </c>
      <c r="B904" s="22" t="s">
        <v>1962</v>
      </c>
      <c r="C904" s="22">
        <v>0</v>
      </c>
      <c r="D904" s="22">
        <v>26380</v>
      </c>
      <c r="E904" s="22">
        <v>-26380</v>
      </c>
      <c r="F904" s="22">
        <v>0</v>
      </c>
    </row>
    <row r="905" spans="1:6">
      <c r="A905" s="22" t="s">
        <v>1963</v>
      </c>
      <c r="B905" s="22" t="s">
        <v>1964</v>
      </c>
      <c r="C905" s="22">
        <v>0</v>
      </c>
      <c r="D905" s="22">
        <v>17167.53</v>
      </c>
      <c r="E905" s="22">
        <v>-17167.53</v>
      </c>
      <c r="F905" s="22">
        <v>0</v>
      </c>
    </row>
    <row r="906" spans="1:6">
      <c r="A906" s="22" t="s">
        <v>1965</v>
      </c>
      <c r="B906" s="22" t="s">
        <v>1966</v>
      </c>
      <c r="C906" s="22">
        <v>0</v>
      </c>
      <c r="D906" s="22">
        <v>329520</v>
      </c>
      <c r="E906" s="22">
        <v>-329520</v>
      </c>
      <c r="F906" s="22">
        <v>0</v>
      </c>
    </row>
    <row r="907" spans="1:6">
      <c r="A907" s="22" t="s">
        <v>1967</v>
      </c>
      <c r="B907" s="22" t="s">
        <v>1968</v>
      </c>
      <c r="C907" s="22">
        <v>0</v>
      </c>
      <c r="D907" s="22">
        <v>222448</v>
      </c>
      <c r="E907" s="22">
        <v>-222448</v>
      </c>
      <c r="F907" s="22">
        <v>0</v>
      </c>
    </row>
    <row r="908" spans="1:6">
      <c r="A908" s="22" t="s">
        <v>1969</v>
      </c>
      <c r="B908" s="22" t="s">
        <v>1970</v>
      </c>
      <c r="C908" s="22">
        <v>0</v>
      </c>
      <c r="D908" s="22">
        <v>612004</v>
      </c>
      <c r="E908" s="22">
        <v>-612004</v>
      </c>
      <c r="F908" s="22">
        <v>0</v>
      </c>
    </row>
    <row r="909" spans="1:6">
      <c r="A909" s="22" t="s">
        <v>1971</v>
      </c>
      <c r="B909" s="22" t="s">
        <v>1972</v>
      </c>
      <c r="C909" s="22">
        <v>0</v>
      </c>
      <c r="D909" s="22">
        <v>53690</v>
      </c>
      <c r="E909" s="22">
        <v>0</v>
      </c>
      <c r="F909" s="22">
        <v>53690</v>
      </c>
    </row>
    <row r="910" spans="1:6">
      <c r="A910" s="22" t="s">
        <v>1973</v>
      </c>
      <c r="B910" s="22" t="s">
        <v>1974</v>
      </c>
      <c r="C910" s="22">
        <v>0</v>
      </c>
      <c r="D910" s="22">
        <v>156011</v>
      </c>
      <c r="E910" s="22">
        <v>-156011</v>
      </c>
      <c r="F910" s="22">
        <v>0</v>
      </c>
    </row>
    <row r="911" spans="1:6">
      <c r="A911" s="22" t="s">
        <v>1975</v>
      </c>
      <c r="B911" s="22" t="s">
        <v>1976</v>
      </c>
      <c r="C911" s="22">
        <v>0</v>
      </c>
      <c r="D911" s="22">
        <v>706899</v>
      </c>
      <c r="E911" s="22">
        <v>-704951</v>
      </c>
      <c r="F911" s="22">
        <v>1948</v>
      </c>
    </row>
    <row r="912" spans="1:6">
      <c r="A912" s="22" t="s">
        <v>1977</v>
      </c>
      <c r="B912" s="22" t="s">
        <v>1978</v>
      </c>
      <c r="C912" s="22">
        <v>0</v>
      </c>
      <c r="D912" s="22">
        <v>81420</v>
      </c>
      <c r="E912" s="22">
        <v>-81420</v>
      </c>
      <c r="F912" s="22">
        <v>0</v>
      </c>
    </row>
    <row r="913" spans="1:6">
      <c r="A913" s="22" t="s">
        <v>1979</v>
      </c>
      <c r="B913" s="22" t="s">
        <v>1980</v>
      </c>
      <c r="C913" s="22">
        <v>0</v>
      </c>
      <c r="D913" s="22">
        <v>90310</v>
      </c>
      <c r="E913" s="22">
        <v>-54442</v>
      </c>
      <c r="F913" s="22">
        <v>35868</v>
      </c>
    </row>
    <row r="914" spans="1:6">
      <c r="A914" s="22" t="s">
        <v>1981</v>
      </c>
      <c r="B914" s="22" t="s">
        <v>1982</v>
      </c>
      <c r="C914" s="22">
        <v>0</v>
      </c>
      <c r="D914" s="22">
        <v>5246889.5</v>
      </c>
      <c r="E914" s="22">
        <v>-5246889.5</v>
      </c>
      <c r="F914" s="22">
        <v>0</v>
      </c>
    </row>
    <row r="915" spans="1:6">
      <c r="A915" s="22" t="s">
        <v>1983</v>
      </c>
      <c r="B915" s="22" t="s">
        <v>1984</v>
      </c>
      <c r="C915" s="22">
        <v>0</v>
      </c>
      <c r="D915" s="22">
        <v>32037</v>
      </c>
      <c r="E915" s="22">
        <v>-32037</v>
      </c>
      <c r="F915" s="22">
        <v>0</v>
      </c>
    </row>
    <row r="916" spans="1:6">
      <c r="A916" s="22" t="s">
        <v>1985</v>
      </c>
      <c r="B916" s="22" t="s">
        <v>1986</v>
      </c>
      <c r="C916" s="22">
        <v>0</v>
      </c>
      <c r="D916" s="22">
        <v>441155.3</v>
      </c>
      <c r="E916" s="22">
        <v>-441155.3</v>
      </c>
      <c r="F916" s="22">
        <v>0</v>
      </c>
    </row>
    <row r="917" spans="1:6">
      <c r="A917" s="22" t="s">
        <v>1987</v>
      </c>
      <c r="B917" s="22" t="s">
        <v>1988</v>
      </c>
      <c r="C917" s="22">
        <v>0</v>
      </c>
      <c r="D917" s="22">
        <v>3482109.33</v>
      </c>
      <c r="E917" s="22">
        <v>-3482109.33</v>
      </c>
      <c r="F917" s="22">
        <v>0</v>
      </c>
    </row>
    <row r="918" spans="1:6">
      <c r="A918" s="22" t="s">
        <v>1989</v>
      </c>
      <c r="B918" s="22" t="s">
        <v>1990</v>
      </c>
      <c r="C918" s="22">
        <v>0</v>
      </c>
      <c r="D918" s="22">
        <v>2161017.36</v>
      </c>
      <c r="E918" s="22">
        <v>-2161017.36</v>
      </c>
      <c r="F918" s="22">
        <v>0</v>
      </c>
    </row>
    <row r="919" spans="1:6">
      <c r="A919" s="22" t="s">
        <v>1991</v>
      </c>
      <c r="B919" s="22" t="s">
        <v>1992</v>
      </c>
      <c r="C919" s="22">
        <v>0</v>
      </c>
      <c r="D919" s="22">
        <v>35280</v>
      </c>
      <c r="E919" s="22">
        <v>-35280</v>
      </c>
      <c r="F919" s="22">
        <v>0</v>
      </c>
    </row>
    <row r="920" spans="1:6">
      <c r="A920" s="22" t="s">
        <v>1993</v>
      </c>
      <c r="B920" s="22" t="s">
        <v>1994</v>
      </c>
      <c r="C920" s="22">
        <v>0</v>
      </c>
      <c r="D920" s="22">
        <v>2597333</v>
      </c>
      <c r="E920" s="22">
        <v>-2597333</v>
      </c>
      <c r="F920" s="22">
        <v>0</v>
      </c>
    </row>
    <row r="921" spans="1:6">
      <c r="A921" s="22" t="s">
        <v>1995</v>
      </c>
      <c r="B921" s="22" t="s">
        <v>1996</v>
      </c>
      <c r="C921" s="22">
        <v>0</v>
      </c>
      <c r="D921" s="22">
        <v>121597</v>
      </c>
      <c r="E921" s="22">
        <v>-121597</v>
      </c>
      <c r="F921" s="22">
        <v>0</v>
      </c>
    </row>
    <row r="922" spans="1:6">
      <c r="A922" s="22" t="s">
        <v>1997</v>
      </c>
      <c r="B922" s="22" t="s">
        <v>1998</v>
      </c>
      <c r="C922" s="22">
        <v>0</v>
      </c>
      <c r="D922" s="22">
        <v>302980</v>
      </c>
      <c r="E922" s="22">
        <v>-302980</v>
      </c>
      <c r="F922" s="22">
        <v>0</v>
      </c>
    </row>
    <row r="923" spans="1:6">
      <c r="A923" s="22" t="s">
        <v>1999</v>
      </c>
      <c r="B923" s="22" t="s">
        <v>2000</v>
      </c>
      <c r="C923" s="22">
        <v>0</v>
      </c>
      <c r="D923" s="22">
        <v>56133</v>
      </c>
      <c r="E923" s="22">
        <v>-56133</v>
      </c>
      <c r="F923" s="22">
        <v>0</v>
      </c>
    </row>
    <row r="924" spans="1:6">
      <c r="A924" s="22" t="s">
        <v>2001</v>
      </c>
      <c r="B924" s="22" t="s">
        <v>2002</v>
      </c>
      <c r="C924" s="22">
        <v>0</v>
      </c>
      <c r="D924" s="22">
        <v>1259182</v>
      </c>
      <c r="E924" s="22">
        <v>-1259182</v>
      </c>
      <c r="F924" s="22">
        <v>0</v>
      </c>
    </row>
    <row r="925" spans="1:6">
      <c r="A925" s="22" t="s">
        <v>2003</v>
      </c>
      <c r="B925" s="22" t="s">
        <v>2004</v>
      </c>
      <c r="C925" s="22">
        <v>0</v>
      </c>
      <c r="D925" s="22">
        <v>599824</v>
      </c>
      <c r="E925" s="22">
        <v>-597218</v>
      </c>
      <c r="F925" s="22">
        <v>2606</v>
      </c>
    </row>
    <row r="926" spans="1:6">
      <c r="A926" s="22" t="s">
        <v>2005</v>
      </c>
      <c r="B926" s="22" t="s">
        <v>2006</v>
      </c>
      <c r="C926" s="22">
        <v>0</v>
      </c>
      <c r="D926" s="22">
        <v>1893504.14</v>
      </c>
      <c r="E926" s="22">
        <v>-1613387.14</v>
      </c>
      <c r="F926" s="22">
        <v>280117</v>
      </c>
    </row>
    <row r="927" spans="1:6">
      <c r="A927" s="22" t="s">
        <v>2007</v>
      </c>
      <c r="B927" s="22" t="s">
        <v>2008</v>
      </c>
      <c r="C927" s="22">
        <v>0</v>
      </c>
      <c r="D927" s="22">
        <v>153551</v>
      </c>
      <c r="E927" s="22">
        <v>-153551</v>
      </c>
      <c r="F927" s="22">
        <v>0</v>
      </c>
    </row>
    <row r="928" spans="1:6">
      <c r="A928" s="22" t="s">
        <v>2009</v>
      </c>
      <c r="B928" s="22" t="s">
        <v>2010</v>
      </c>
      <c r="C928" s="22">
        <v>0</v>
      </c>
      <c r="D928" s="22">
        <v>53823</v>
      </c>
      <c r="E928" s="22">
        <v>-53823</v>
      </c>
      <c r="F928" s="22">
        <v>0</v>
      </c>
    </row>
    <row r="929" spans="1:6">
      <c r="A929" s="22" t="s">
        <v>2011</v>
      </c>
      <c r="B929" s="22" t="s">
        <v>2012</v>
      </c>
      <c r="C929" s="22">
        <v>0</v>
      </c>
      <c r="D929" s="22">
        <v>358074.33</v>
      </c>
      <c r="E929" s="22">
        <v>-310248.33</v>
      </c>
      <c r="F929" s="22">
        <v>47826</v>
      </c>
    </row>
    <row r="930" spans="1:6">
      <c r="A930" s="22" t="s">
        <v>2013</v>
      </c>
      <c r="B930" s="22" t="s">
        <v>2014</v>
      </c>
      <c r="C930" s="22">
        <v>0</v>
      </c>
      <c r="D930" s="22">
        <v>430653.55</v>
      </c>
      <c r="E930" s="22">
        <v>-430653.55</v>
      </c>
      <c r="F930" s="22">
        <v>0</v>
      </c>
    </row>
    <row r="931" spans="1:6">
      <c r="A931" s="22" t="s">
        <v>2015</v>
      </c>
      <c r="B931" s="22" t="s">
        <v>2016</v>
      </c>
      <c r="C931" s="22">
        <v>0</v>
      </c>
      <c r="D931" s="22">
        <v>3505373.84</v>
      </c>
      <c r="E931" s="22">
        <v>-3517994.84</v>
      </c>
      <c r="F931" s="22">
        <v>-12621</v>
      </c>
    </row>
    <row r="932" spans="1:6">
      <c r="A932" s="22" t="s">
        <v>2017</v>
      </c>
      <c r="B932" s="22" t="s">
        <v>2018</v>
      </c>
      <c r="C932" s="22">
        <v>0</v>
      </c>
      <c r="D932" s="22">
        <v>1166312.44</v>
      </c>
      <c r="E932" s="22">
        <v>-1176910.1599999999</v>
      </c>
      <c r="F932" s="22">
        <v>-10597.72</v>
      </c>
    </row>
    <row r="933" spans="1:6">
      <c r="A933" s="22" t="s">
        <v>2019</v>
      </c>
      <c r="B933" s="22" t="s">
        <v>2020</v>
      </c>
      <c r="C933" s="22">
        <v>0</v>
      </c>
      <c r="D933" s="22">
        <v>3000</v>
      </c>
      <c r="E933" s="22">
        <v>-3000</v>
      </c>
      <c r="F933" s="22">
        <v>0</v>
      </c>
    </row>
    <row r="934" spans="1:6">
      <c r="A934" s="22" t="s">
        <v>2021</v>
      </c>
      <c r="B934" s="22" t="s">
        <v>2022</v>
      </c>
      <c r="C934" s="22">
        <v>0</v>
      </c>
      <c r="D934" s="22">
        <v>306493</v>
      </c>
      <c r="E934" s="22">
        <v>-306493</v>
      </c>
      <c r="F934" s="22">
        <v>0</v>
      </c>
    </row>
    <row r="935" spans="1:6">
      <c r="A935" s="22" t="s">
        <v>2023</v>
      </c>
      <c r="B935" s="22" t="s">
        <v>2024</v>
      </c>
      <c r="C935" s="22">
        <v>0</v>
      </c>
      <c r="D935" s="22">
        <v>1362937</v>
      </c>
      <c r="E935" s="22">
        <v>-1362937</v>
      </c>
      <c r="F935" s="22">
        <v>0</v>
      </c>
    </row>
    <row r="936" spans="1:6">
      <c r="A936" s="22" t="s">
        <v>2025</v>
      </c>
      <c r="B936" s="22" t="s">
        <v>2026</v>
      </c>
      <c r="C936" s="22">
        <v>0</v>
      </c>
      <c r="D936" s="22">
        <v>1065758</v>
      </c>
      <c r="E936" s="22">
        <v>-1046184</v>
      </c>
      <c r="F936" s="22">
        <v>19574</v>
      </c>
    </row>
    <row r="937" spans="1:6">
      <c r="A937" s="22" t="s">
        <v>2027</v>
      </c>
      <c r="B937" s="22" t="s">
        <v>2028</v>
      </c>
      <c r="C937" s="22">
        <v>0</v>
      </c>
      <c r="D937" s="22">
        <v>487176</v>
      </c>
      <c r="E937" s="22">
        <v>-487176</v>
      </c>
      <c r="F937" s="22">
        <v>0</v>
      </c>
    </row>
    <row r="938" spans="1:6">
      <c r="A938" s="22" t="s">
        <v>2029</v>
      </c>
      <c r="B938" s="22" t="s">
        <v>2030</v>
      </c>
      <c r="C938" s="22">
        <v>0</v>
      </c>
      <c r="D938" s="22">
        <v>1304072.75</v>
      </c>
      <c r="E938" s="22">
        <v>-1121890.75</v>
      </c>
      <c r="F938" s="22">
        <v>182182</v>
      </c>
    </row>
    <row r="939" spans="1:6">
      <c r="A939" s="22" t="s">
        <v>2031</v>
      </c>
      <c r="B939" s="22" t="s">
        <v>2032</v>
      </c>
      <c r="C939" s="22">
        <v>0</v>
      </c>
      <c r="D939" s="22">
        <v>473975.08</v>
      </c>
      <c r="E939" s="22">
        <v>-473975.08</v>
      </c>
      <c r="F939" s="22">
        <v>0</v>
      </c>
    </row>
    <row r="940" spans="1:6">
      <c r="A940" s="22" t="s">
        <v>2033</v>
      </c>
      <c r="B940" s="22" t="s">
        <v>2034</v>
      </c>
      <c r="C940" s="22">
        <v>0</v>
      </c>
      <c r="D940" s="22">
        <v>5916307</v>
      </c>
      <c r="E940" s="22">
        <v>-5916307</v>
      </c>
      <c r="F940" s="22">
        <v>0</v>
      </c>
    </row>
    <row r="941" spans="1:6">
      <c r="A941" s="22" t="s">
        <v>2035</v>
      </c>
      <c r="B941" s="22" t="s">
        <v>2036</v>
      </c>
      <c r="C941" s="22">
        <v>0</v>
      </c>
      <c r="D941" s="22">
        <v>210837.87</v>
      </c>
      <c r="E941" s="22">
        <v>-123028.87</v>
      </c>
      <c r="F941" s="22">
        <v>87809</v>
      </c>
    </row>
    <row r="942" spans="1:6">
      <c r="A942" s="22" t="s">
        <v>2037</v>
      </c>
      <c r="B942" s="22" t="s">
        <v>2038</v>
      </c>
      <c r="C942" s="22">
        <v>0</v>
      </c>
      <c r="D942" s="22">
        <v>1017737</v>
      </c>
      <c r="E942" s="22">
        <v>-1017737</v>
      </c>
      <c r="F942" s="22">
        <v>0</v>
      </c>
    </row>
    <row r="943" spans="1:6">
      <c r="A943" s="22" t="s">
        <v>2039</v>
      </c>
      <c r="B943" s="22" t="s">
        <v>2040</v>
      </c>
      <c r="C943" s="22">
        <v>0</v>
      </c>
      <c r="D943" s="22">
        <v>21421015.98</v>
      </c>
      <c r="E943" s="22">
        <v>-21417758.98</v>
      </c>
      <c r="F943" s="22">
        <v>3257</v>
      </c>
    </row>
    <row r="944" spans="1:6">
      <c r="A944" s="22" t="s">
        <v>2041</v>
      </c>
      <c r="B944" s="22" t="s">
        <v>2042</v>
      </c>
      <c r="C944" s="22">
        <v>0</v>
      </c>
      <c r="D944" s="22">
        <v>1463638.85</v>
      </c>
      <c r="E944" s="22">
        <v>-1457733.13</v>
      </c>
      <c r="F944" s="22">
        <v>5905.72</v>
      </c>
    </row>
    <row r="945" spans="1:6">
      <c r="A945" s="22" t="s">
        <v>2043</v>
      </c>
      <c r="B945" s="22" t="s">
        <v>2044</v>
      </c>
      <c r="C945" s="22">
        <v>0</v>
      </c>
      <c r="D945" s="22">
        <v>5074</v>
      </c>
      <c r="E945" s="22">
        <v>-5074</v>
      </c>
      <c r="F945" s="22">
        <v>0</v>
      </c>
    </row>
    <row r="946" spans="1:6">
      <c r="A946" s="22" t="s">
        <v>2045</v>
      </c>
      <c r="B946" s="22" t="s">
        <v>2046</v>
      </c>
      <c r="C946" s="22">
        <v>0</v>
      </c>
      <c r="D946" s="22">
        <v>1056239.97</v>
      </c>
      <c r="E946" s="22">
        <v>-1056239.97</v>
      </c>
      <c r="F946" s="22">
        <v>0</v>
      </c>
    </row>
    <row r="947" spans="1:6">
      <c r="A947" s="22" t="s">
        <v>2047</v>
      </c>
      <c r="B947" s="22" t="s">
        <v>2048</v>
      </c>
      <c r="C947" s="22">
        <v>0</v>
      </c>
      <c r="D947" s="22">
        <v>520040</v>
      </c>
      <c r="E947" s="22">
        <v>-520040</v>
      </c>
      <c r="F947" s="22">
        <v>0</v>
      </c>
    </row>
    <row r="948" spans="1:6">
      <c r="A948" s="22" t="s">
        <v>2049</v>
      </c>
      <c r="B948" s="22" t="s">
        <v>2050</v>
      </c>
      <c r="C948" s="22">
        <v>0</v>
      </c>
      <c r="D948" s="22">
        <v>134673</v>
      </c>
      <c r="E948" s="22">
        <v>-134673</v>
      </c>
      <c r="F948" s="22">
        <v>0</v>
      </c>
    </row>
    <row r="949" spans="1:6">
      <c r="A949" s="22" t="s">
        <v>2051</v>
      </c>
      <c r="B949" s="22" t="s">
        <v>2052</v>
      </c>
      <c r="C949" s="22">
        <v>0</v>
      </c>
      <c r="D949" s="22">
        <v>644069</v>
      </c>
      <c r="E949" s="22">
        <v>0</v>
      </c>
      <c r="F949" s="22">
        <v>644069</v>
      </c>
    </row>
    <row r="950" spans="1:6">
      <c r="A950" s="22" t="s">
        <v>2053</v>
      </c>
      <c r="B950" s="22" t="s">
        <v>2054</v>
      </c>
      <c r="C950" s="22">
        <v>0</v>
      </c>
      <c r="D950" s="22">
        <v>212677.76000000001</v>
      </c>
      <c r="E950" s="22">
        <v>-212677.76000000001</v>
      </c>
      <c r="F950" s="22">
        <v>0</v>
      </c>
    </row>
    <row r="951" spans="1:6">
      <c r="A951" s="22" t="s">
        <v>2055</v>
      </c>
      <c r="B951" s="22" t="s">
        <v>2056</v>
      </c>
      <c r="C951" s="22">
        <v>0</v>
      </c>
      <c r="D951" s="22">
        <v>144990</v>
      </c>
      <c r="E951" s="22">
        <v>-144990</v>
      </c>
      <c r="F951" s="22">
        <v>0</v>
      </c>
    </row>
    <row r="952" spans="1:6">
      <c r="A952" s="22" t="s">
        <v>2057</v>
      </c>
      <c r="B952" s="22" t="s">
        <v>2058</v>
      </c>
      <c r="C952" s="22">
        <v>0</v>
      </c>
      <c r="D952" s="22">
        <v>647826</v>
      </c>
      <c r="E952" s="22">
        <v>-647826</v>
      </c>
      <c r="F952" s="22">
        <v>0</v>
      </c>
    </row>
    <row r="953" spans="1:6">
      <c r="A953" s="22" t="s">
        <v>2059</v>
      </c>
      <c r="B953" s="22" t="s">
        <v>2060</v>
      </c>
      <c r="C953" s="22">
        <v>0</v>
      </c>
      <c r="D953" s="22">
        <v>732433.64</v>
      </c>
      <c r="E953" s="22">
        <v>-732433.64</v>
      </c>
      <c r="F953" s="22">
        <v>0</v>
      </c>
    </row>
    <row r="954" spans="1:6">
      <c r="A954" s="22" t="s">
        <v>2061</v>
      </c>
      <c r="B954" s="22" t="s">
        <v>2062</v>
      </c>
      <c r="C954" s="22">
        <v>0</v>
      </c>
      <c r="D954" s="22">
        <v>146694.64000000001</v>
      </c>
      <c r="E954" s="22">
        <v>-146694.64000000001</v>
      </c>
      <c r="F954" s="22">
        <v>0</v>
      </c>
    </row>
    <row r="955" spans="1:6">
      <c r="A955" s="22" t="s">
        <v>2063</v>
      </c>
      <c r="B955" s="22" t="s">
        <v>2064</v>
      </c>
      <c r="C955" s="22">
        <v>0</v>
      </c>
      <c r="D955" s="22">
        <v>270515</v>
      </c>
      <c r="E955" s="22">
        <v>-270515</v>
      </c>
      <c r="F955" s="22">
        <v>0</v>
      </c>
    </row>
    <row r="956" spans="1:6">
      <c r="A956" s="22" t="s">
        <v>2065</v>
      </c>
      <c r="B956" s="22" t="s">
        <v>2066</v>
      </c>
      <c r="C956" s="22">
        <v>0</v>
      </c>
      <c r="D956" s="22">
        <v>324274.99</v>
      </c>
      <c r="E956" s="22">
        <v>-324274.99</v>
      </c>
      <c r="F956" s="22">
        <v>0</v>
      </c>
    </row>
    <row r="957" spans="1:6">
      <c r="A957" s="22" t="s">
        <v>2067</v>
      </c>
      <c r="B957" s="22" t="s">
        <v>2068</v>
      </c>
      <c r="C957" s="22">
        <v>0</v>
      </c>
      <c r="D957" s="22">
        <v>1363393</v>
      </c>
      <c r="E957" s="22">
        <v>-1363393</v>
      </c>
      <c r="F957" s="22">
        <v>0</v>
      </c>
    </row>
    <row r="958" spans="1:6">
      <c r="A958" s="22" t="s">
        <v>2069</v>
      </c>
      <c r="B958" s="22" t="s">
        <v>2070</v>
      </c>
      <c r="C958" s="22">
        <v>0</v>
      </c>
      <c r="D958" s="22">
        <v>282149.83</v>
      </c>
      <c r="E958" s="22">
        <v>-282149.83</v>
      </c>
      <c r="F958" s="22">
        <v>0</v>
      </c>
    </row>
    <row r="959" spans="1:6">
      <c r="A959" s="22" t="s">
        <v>2071</v>
      </c>
      <c r="B959" s="22" t="s">
        <v>2072</v>
      </c>
      <c r="C959" s="22">
        <v>0</v>
      </c>
      <c r="D959" s="22">
        <v>280045.09999999998</v>
      </c>
      <c r="E959" s="22">
        <v>-280045.09999999998</v>
      </c>
      <c r="F959" s="22">
        <v>0</v>
      </c>
    </row>
    <row r="960" spans="1:6">
      <c r="A960" s="22" t="s">
        <v>2073</v>
      </c>
      <c r="B960" s="22" t="s">
        <v>2074</v>
      </c>
      <c r="C960" s="22">
        <v>0</v>
      </c>
      <c r="D960" s="22">
        <v>538845</v>
      </c>
      <c r="E960" s="22">
        <v>-83.02</v>
      </c>
      <c r="F960" s="22">
        <v>538761.98</v>
      </c>
    </row>
    <row r="961" spans="1:6">
      <c r="A961" s="22" t="s">
        <v>2075</v>
      </c>
      <c r="B961" s="22" t="s">
        <v>2076</v>
      </c>
      <c r="C961" s="22">
        <v>0</v>
      </c>
      <c r="D961" s="22">
        <v>236643.36</v>
      </c>
      <c r="E961" s="22">
        <v>-234818.08</v>
      </c>
      <c r="F961" s="22">
        <v>1825.28</v>
      </c>
    </row>
    <row r="962" spans="1:6">
      <c r="A962" s="22" t="s">
        <v>2077</v>
      </c>
      <c r="B962" s="22" t="s">
        <v>2078</v>
      </c>
      <c r="C962" s="22">
        <v>0</v>
      </c>
      <c r="D962" s="22">
        <v>96377.68</v>
      </c>
      <c r="E962" s="22">
        <v>-96377.68</v>
      </c>
      <c r="F962" s="22">
        <v>0</v>
      </c>
    </row>
    <row r="963" spans="1:6">
      <c r="A963" s="22" t="s">
        <v>2079</v>
      </c>
      <c r="B963" s="22" t="s">
        <v>2080</v>
      </c>
      <c r="C963" s="22">
        <v>0</v>
      </c>
      <c r="D963" s="22">
        <v>30740.07</v>
      </c>
      <c r="E963" s="22">
        <v>-30740.07</v>
      </c>
      <c r="F963" s="22">
        <v>0</v>
      </c>
    </row>
    <row r="964" spans="1:6">
      <c r="A964" s="22" t="s">
        <v>2081</v>
      </c>
      <c r="B964" s="22" t="s">
        <v>2082</v>
      </c>
      <c r="C964" s="22">
        <v>0</v>
      </c>
      <c r="D964" s="22">
        <v>21705.64</v>
      </c>
      <c r="E964" s="22">
        <v>-21705.64</v>
      </c>
      <c r="F964" s="22">
        <v>0</v>
      </c>
    </row>
    <row r="965" spans="1:6">
      <c r="A965" s="22" t="s">
        <v>2083</v>
      </c>
      <c r="B965" s="22" t="s">
        <v>2084</v>
      </c>
      <c r="C965" s="22">
        <v>0</v>
      </c>
      <c r="D965" s="22">
        <v>74019.7</v>
      </c>
      <c r="E965" s="22">
        <v>-74019.7</v>
      </c>
      <c r="F965" s="22">
        <v>0</v>
      </c>
    </row>
    <row r="966" spans="1:6">
      <c r="A966" s="22" t="s">
        <v>2085</v>
      </c>
      <c r="B966" s="22" t="s">
        <v>2086</v>
      </c>
      <c r="C966" s="22">
        <v>0</v>
      </c>
      <c r="D966" s="22">
        <v>17068</v>
      </c>
      <c r="E966" s="22">
        <v>-7242</v>
      </c>
      <c r="F966" s="22">
        <v>9826</v>
      </c>
    </row>
    <row r="967" spans="1:6">
      <c r="A967" s="22" t="s">
        <v>2087</v>
      </c>
      <c r="B967" s="22" t="s">
        <v>2088</v>
      </c>
      <c r="C967" s="22">
        <v>0</v>
      </c>
      <c r="D967" s="22">
        <v>483768</v>
      </c>
      <c r="E967" s="22">
        <v>-483768</v>
      </c>
      <c r="F967" s="22">
        <v>0</v>
      </c>
    </row>
    <row r="968" spans="1:6">
      <c r="A968" s="22" t="s">
        <v>2089</v>
      </c>
      <c r="B968" s="22" t="s">
        <v>2090</v>
      </c>
      <c r="C968" s="22">
        <v>0</v>
      </c>
      <c r="D968" s="22">
        <v>53572</v>
      </c>
      <c r="E968" s="22">
        <v>-53572</v>
      </c>
      <c r="F968" s="22">
        <v>0</v>
      </c>
    </row>
    <row r="969" spans="1:6">
      <c r="A969" s="22" t="s">
        <v>2091</v>
      </c>
      <c r="B969" s="22" t="s">
        <v>2092</v>
      </c>
      <c r="C969" s="22">
        <v>0</v>
      </c>
      <c r="D969" s="22">
        <v>93741</v>
      </c>
      <c r="E969" s="22">
        <v>-93741</v>
      </c>
      <c r="F969" s="22">
        <v>0</v>
      </c>
    </row>
    <row r="970" spans="1:6">
      <c r="A970" s="22" t="s">
        <v>2093</v>
      </c>
      <c r="B970" s="22" t="s">
        <v>2094</v>
      </c>
      <c r="C970" s="22">
        <v>0</v>
      </c>
      <c r="D970" s="22">
        <v>329810</v>
      </c>
      <c r="E970" s="22">
        <v>-329810</v>
      </c>
      <c r="F970" s="22">
        <v>0</v>
      </c>
    </row>
    <row r="971" spans="1:6">
      <c r="A971" s="22" t="s">
        <v>2095</v>
      </c>
      <c r="B971" s="22" t="s">
        <v>2096</v>
      </c>
      <c r="C971" s="22">
        <v>0</v>
      </c>
      <c r="D971" s="22">
        <v>344321</v>
      </c>
      <c r="E971" s="22">
        <v>-344321</v>
      </c>
      <c r="F971" s="22">
        <v>0</v>
      </c>
    </row>
    <row r="972" spans="1:6">
      <c r="A972" s="22" t="s">
        <v>2097</v>
      </c>
      <c r="B972" s="22" t="s">
        <v>2098</v>
      </c>
      <c r="C972" s="22">
        <v>0</v>
      </c>
      <c r="D972" s="22">
        <v>236507</v>
      </c>
      <c r="E972" s="22">
        <v>-236507</v>
      </c>
      <c r="F972" s="22">
        <v>0</v>
      </c>
    </row>
    <row r="973" spans="1:6">
      <c r="A973" s="22" t="s">
        <v>2099</v>
      </c>
      <c r="B973" s="22" t="s">
        <v>2100</v>
      </c>
      <c r="C973" s="22">
        <v>0</v>
      </c>
      <c r="D973" s="22">
        <v>329011</v>
      </c>
      <c r="E973" s="22">
        <v>-329011</v>
      </c>
      <c r="F973" s="22">
        <v>0</v>
      </c>
    </row>
    <row r="974" spans="1:6">
      <c r="A974" s="22" t="s">
        <v>2101</v>
      </c>
      <c r="B974" s="22" t="s">
        <v>2102</v>
      </c>
      <c r="C974" s="22">
        <v>0</v>
      </c>
      <c r="D974" s="22">
        <v>2790002</v>
      </c>
      <c r="E974" s="22">
        <v>-1290002</v>
      </c>
      <c r="F974" s="22">
        <v>1500000</v>
      </c>
    </row>
    <row r="975" spans="1:6">
      <c r="A975" s="22" t="s">
        <v>2103</v>
      </c>
      <c r="B975" s="22" t="s">
        <v>2104</v>
      </c>
      <c r="C975" s="22">
        <v>0</v>
      </c>
      <c r="D975" s="22">
        <v>281560</v>
      </c>
      <c r="E975" s="22">
        <v>-281560</v>
      </c>
      <c r="F975" s="22">
        <v>0</v>
      </c>
    </row>
    <row r="976" spans="1:6">
      <c r="A976" s="22" t="s">
        <v>2105</v>
      </c>
      <c r="B976" s="22" t="s">
        <v>2106</v>
      </c>
      <c r="C976" s="22">
        <v>0</v>
      </c>
      <c r="D976" s="22">
        <v>0</v>
      </c>
      <c r="E976" s="22">
        <v>-500000</v>
      </c>
      <c r="F976" s="22">
        <v>-500000</v>
      </c>
    </row>
    <row r="977" spans="1:6">
      <c r="A977" s="22" t="s">
        <v>2107</v>
      </c>
      <c r="B977" s="22" t="s">
        <v>2108</v>
      </c>
      <c r="C977" s="22">
        <v>0</v>
      </c>
      <c r="D977" s="22">
        <v>444437</v>
      </c>
      <c r="E977" s="22">
        <v>-444437</v>
      </c>
      <c r="F977" s="22">
        <v>0</v>
      </c>
    </row>
    <row r="978" spans="1:6">
      <c r="A978" s="22" t="s">
        <v>2109</v>
      </c>
      <c r="B978" s="22" t="s">
        <v>2110</v>
      </c>
      <c r="C978" s="22">
        <v>0</v>
      </c>
      <c r="D978" s="22">
        <v>79879</v>
      </c>
      <c r="E978" s="22">
        <v>-79879</v>
      </c>
      <c r="F978" s="22">
        <v>0</v>
      </c>
    </row>
    <row r="979" spans="1:6">
      <c r="A979" s="22" t="s">
        <v>2111</v>
      </c>
      <c r="B979" s="22" t="s">
        <v>2112</v>
      </c>
      <c r="C979" s="22">
        <v>0</v>
      </c>
      <c r="D979" s="22">
        <v>75248</v>
      </c>
      <c r="E979" s="22">
        <v>-33948</v>
      </c>
      <c r="F979" s="22">
        <v>41300</v>
      </c>
    </row>
    <row r="980" spans="1:6">
      <c r="A980" s="22" t="s">
        <v>2113</v>
      </c>
      <c r="B980" s="22" t="s">
        <v>2114</v>
      </c>
      <c r="C980" s="22">
        <v>0</v>
      </c>
      <c r="D980" s="22">
        <v>36130</v>
      </c>
      <c r="E980" s="22">
        <v>-34194</v>
      </c>
      <c r="F980" s="22">
        <v>1936</v>
      </c>
    </row>
    <row r="981" spans="1:6">
      <c r="A981" s="22" t="s">
        <v>2115</v>
      </c>
      <c r="B981" s="22" t="s">
        <v>2116</v>
      </c>
      <c r="C981" s="22">
        <v>0</v>
      </c>
      <c r="D981" s="22">
        <v>669715</v>
      </c>
      <c r="E981" s="22">
        <v>-599714</v>
      </c>
      <c r="F981" s="22">
        <v>70001</v>
      </c>
    </row>
    <row r="982" spans="1:6">
      <c r="A982" s="22" t="s">
        <v>2117</v>
      </c>
      <c r="B982" s="22" t="s">
        <v>2118</v>
      </c>
      <c r="C982" s="22">
        <v>0</v>
      </c>
      <c r="D982" s="22">
        <v>936067.92</v>
      </c>
      <c r="E982" s="22">
        <v>-936067.92</v>
      </c>
      <c r="F982" s="22">
        <v>0</v>
      </c>
    </row>
    <row r="983" spans="1:6">
      <c r="A983" s="22" t="s">
        <v>2119</v>
      </c>
      <c r="B983" s="22" t="s">
        <v>2120</v>
      </c>
      <c r="C983" s="22">
        <v>0</v>
      </c>
      <c r="D983" s="22">
        <v>932881.26</v>
      </c>
      <c r="E983" s="22">
        <v>-932881.26</v>
      </c>
      <c r="F983" s="22">
        <v>0</v>
      </c>
    </row>
    <row r="984" spans="1:6">
      <c r="A984" s="22" t="s">
        <v>2121</v>
      </c>
      <c r="B984" s="22" t="s">
        <v>2122</v>
      </c>
      <c r="C984" s="22">
        <v>0</v>
      </c>
      <c r="D984" s="22">
        <v>1062012.56</v>
      </c>
      <c r="E984" s="22">
        <v>-350000</v>
      </c>
      <c r="F984" s="22">
        <v>712012.56</v>
      </c>
    </row>
    <row r="985" spans="1:6">
      <c r="A985" s="22" t="s">
        <v>2123</v>
      </c>
      <c r="B985" s="22" t="s">
        <v>2124</v>
      </c>
      <c r="C985" s="22">
        <v>0</v>
      </c>
      <c r="D985" s="22">
        <v>573158.66</v>
      </c>
      <c r="E985" s="22">
        <v>-572065.36</v>
      </c>
      <c r="F985" s="22">
        <v>1093.3</v>
      </c>
    </row>
    <row r="986" spans="1:6">
      <c r="A986" s="22" t="s">
        <v>2125</v>
      </c>
      <c r="B986" s="22" t="s">
        <v>2126</v>
      </c>
      <c r="C986" s="22">
        <v>0</v>
      </c>
      <c r="D986" s="22">
        <v>4732934</v>
      </c>
      <c r="E986" s="22">
        <v>-4720315</v>
      </c>
      <c r="F986" s="22">
        <v>12619</v>
      </c>
    </row>
    <row r="987" spans="1:6">
      <c r="A987" s="22" t="s">
        <v>2127</v>
      </c>
      <c r="B987" s="22" t="s">
        <v>2128</v>
      </c>
      <c r="C987" s="22">
        <v>0</v>
      </c>
      <c r="D987" s="22">
        <v>73348.800000000003</v>
      </c>
      <c r="E987" s="22">
        <v>-73348.800000000003</v>
      </c>
      <c r="F987" s="22">
        <v>0</v>
      </c>
    </row>
    <row r="988" spans="1:6">
      <c r="A988" s="22" t="s">
        <v>2129</v>
      </c>
      <c r="B988" s="22" t="s">
        <v>2130</v>
      </c>
      <c r="C988" s="22">
        <v>0</v>
      </c>
      <c r="D988" s="22">
        <v>1234244</v>
      </c>
      <c r="E988" s="22">
        <v>-36252</v>
      </c>
      <c r="F988" s="22">
        <v>1197992</v>
      </c>
    </row>
    <row r="989" spans="1:6">
      <c r="A989" s="22" t="s">
        <v>2131</v>
      </c>
      <c r="B989" s="22" t="s">
        <v>2132</v>
      </c>
      <c r="C989" s="22">
        <v>0</v>
      </c>
      <c r="D989" s="22">
        <v>1141112.05</v>
      </c>
      <c r="E989" s="22">
        <v>-1141112.05</v>
      </c>
      <c r="F989" s="22">
        <v>0</v>
      </c>
    </row>
    <row r="990" spans="1:6">
      <c r="A990" s="22" t="s">
        <v>2133</v>
      </c>
      <c r="B990" s="22" t="s">
        <v>2134</v>
      </c>
      <c r="C990" s="22">
        <v>0</v>
      </c>
      <c r="D990" s="22">
        <v>46492</v>
      </c>
      <c r="E990" s="22">
        <v>-46492</v>
      </c>
      <c r="F990" s="22">
        <v>0</v>
      </c>
    </row>
    <row r="991" spans="1:6">
      <c r="A991" s="22" t="s">
        <v>2135</v>
      </c>
      <c r="B991" s="22" t="s">
        <v>2136</v>
      </c>
      <c r="C991" s="22">
        <v>0</v>
      </c>
      <c r="D991" s="22">
        <v>4608637.66</v>
      </c>
      <c r="E991" s="22">
        <v>-4686458.66</v>
      </c>
      <c r="F991" s="22">
        <v>-77821</v>
      </c>
    </row>
    <row r="992" spans="1:6">
      <c r="A992" s="22" t="s">
        <v>2137</v>
      </c>
      <c r="B992" s="22" t="s">
        <v>2138</v>
      </c>
      <c r="C992" s="22">
        <v>0</v>
      </c>
      <c r="D992" s="22">
        <v>110301</v>
      </c>
      <c r="E992" s="22">
        <v>-110301</v>
      </c>
      <c r="F992" s="22">
        <v>0</v>
      </c>
    </row>
    <row r="993" spans="1:6">
      <c r="A993" s="22" t="s">
        <v>2139</v>
      </c>
      <c r="B993" s="22" t="s">
        <v>2140</v>
      </c>
      <c r="C993" s="22">
        <v>0</v>
      </c>
      <c r="D993" s="22">
        <v>15448</v>
      </c>
      <c r="E993" s="22">
        <v>-15448</v>
      </c>
      <c r="F993" s="22">
        <v>0</v>
      </c>
    </row>
    <row r="994" spans="1:6">
      <c r="A994" s="22" t="s">
        <v>2141</v>
      </c>
      <c r="B994" s="22" t="s">
        <v>2142</v>
      </c>
      <c r="C994" s="22">
        <v>0</v>
      </c>
      <c r="D994" s="22">
        <v>36573</v>
      </c>
      <c r="E994" s="22">
        <v>-36573</v>
      </c>
      <c r="F994" s="22">
        <v>0</v>
      </c>
    </row>
    <row r="995" spans="1:6">
      <c r="A995" s="22" t="s">
        <v>2143</v>
      </c>
      <c r="B995" s="22" t="s">
        <v>2144</v>
      </c>
      <c r="C995" s="22">
        <v>0</v>
      </c>
      <c r="D995" s="22">
        <v>6000</v>
      </c>
      <c r="E995" s="22">
        <v>-6000</v>
      </c>
      <c r="F995" s="22">
        <v>0</v>
      </c>
    </row>
    <row r="996" spans="1:6">
      <c r="A996" s="22" t="s">
        <v>2145</v>
      </c>
      <c r="B996" s="22" t="s">
        <v>2146</v>
      </c>
      <c r="C996" s="22">
        <v>0</v>
      </c>
      <c r="D996" s="22">
        <v>756877</v>
      </c>
      <c r="E996" s="22">
        <v>-756877</v>
      </c>
      <c r="F996" s="22">
        <v>0</v>
      </c>
    </row>
    <row r="997" spans="1:6">
      <c r="A997" s="22" t="s">
        <v>2147</v>
      </c>
      <c r="B997" s="22" t="s">
        <v>2148</v>
      </c>
      <c r="C997" s="22">
        <v>0</v>
      </c>
      <c r="D997" s="22">
        <v>75690.5</v>
      </c>
      <c r="E997" s="22">
        <v>-75690.5</v>
      </c>
      <c r="F997" s="22">
        <v>0</v>
      </c>
    </row>
    <row r="998" spans="1:6">
      <c r="A998" s="22" t="s">
        <v>2149</v>
      </c>
      <c r="B998" s="22" t="s">
        <v>2150</v>
      </c>
      <c r="C998" s="22">
        <v>0</v>
      </c>
      <c r="D998" s="22">
        <v>261907</v>
      </c>
      <c r="E998" s="22">
        <v>-261907</v>
      </c>
      <c r="F998" s="22">
        <v>0</v>
      </c>
    </row>
    <row r="999" spans="1:6">
      <c r="A999" s="22" t="s">
        <v>2151</v>
      </c>
      <c r="B999" s="22" t="s">
        <v>2152</v>
      </c>
      <c r="C999" s="22">
        <v>0</v>
      </c>
      <c r="D999" s="22">
        <v>391466.26</v>
      </c>
      <c r="E999" s="22">
        <v>-391466.26</v>
      </c>
      <c r="F999" s="22">
        <v>0</v>
      </c>
    </row>
    <row r="1000" spans="1:6">
      <c r="A1000" s="22" t="s">
        <v>2153</v>
      </c>
      <c r="B1000" s="22" t="s">
        <v>2154</v>
      </c>
      <c r="C1000" s="22">
        <v>0</v>
      </c>
      <c r="D1000" s="22">
        <v>706891</v>
      </c>
      <c r="E1000" s="22">
        <v>-706891</v>
      </c>
      <c r="F1000" s="22">
        <v>0</v>
      </c>
    </row>
    <row r="1001" spans="1:6">
      <c r="A1001" s="22" t="s">
        <v>2155</v>
      </c>
      <c r="B1001" s="22" t="s">
        <v>2156</v>
      </c>
      <c r="C1001" s="22">
        <v>0</v>
      </c>
      <c r="D1001" s="22">
        <v>754383.25</v>
      </c>
      <c r="E1001" s="22">
        <v>-754383.25</v>
      </c>
      <c r="F1001" s="22">
        <v>0</v>
      </c>
    </row>
    <row r="1002" spans="1:6">
      <c r="A1002" s="22" t="s">
        <v>2157</v>
      </c>
      <c r="B1002" s="22" t="s">
        <v>2158</v>
      </c>
      <c r="C1002" s="22">
        <v>0</v>
      </c>
      <c r="D1002" s="22">
        <v>2185760.06</v>
      </c>
      <c r="E1002" s="22">
        <v>-2079087</v>
      </c>
      <c r="F1002" s="22">
        <v>106673.06</v>
      </c>
    </row>
    <row r="1003" spans="1:6">
      <c r="A1003" s="22" t="s">
        <v>2159</v>
      </c>
      <c r="B1003" s="22" t="s">
        <v>2160</v>
      </c>
      <c r="C1003" s="22">
        <v>0</v>
      </c>
      <c r="D1003" s="22">
        <v>1335117.22</v>
      </c>
      <c r="E1003" s="22">
        <v>-1335117.22</v>
      </c>
      <c r="F1003" s="22">
        <v>0</v>
      </c>
    </row>
    <row r="1004" spans="1:6">
      <c r="A1004" s="22" t="s">
        <v>2161</v>
      </c>
      <c r="B1004" s="22" t="s">
        <v>2162</v>
      </c>
      <c r="C1004" s="22">
        <v>0</v>
      </c>
      <c r="D1004" s="22">
        <v>130319</v>
      </c>
      <c r="E1004" s="22">
        <v>-130319</v>
      </c>
      <c r="F1004" s="22">
        <v>0</v>
      </c>
    </row>
    <row r="1005" spans="1:6">
      <c r="A1005" s="22" t="s">
        <v>2163</v>
      </c>
      <c r="B1005" s="22" t="s">
        <v>2164</v>
      </c>
      <c r="C1005" s="22">
        <v>0</v>
      </c>
      <c r="D1005" s="22">
        <v>287511.52</v>
      </c>
      <c r="E1005" s="22">
        <v>-287511.52</v>
      </c>
      <c r="F1005" s="22">
        <v>0</v>
      </c>
    </row>
    <row r="1006" spans="1:6">
      <c r="A1006" s="22" t="s">
        <v>2165</v>
      </c>
      <c r="B1006" s="22" t="s">
        <v>2166</v>
      </c>
      <c r="C1006" s="22">
        <v>0</v>
      </c>
      <c r="D1006" s="22">
        <v>276231.40000000002</v>
      </c>
      <c r="E1006" s="22">
        <v>-276231.40000000002</v>
      </c>
      <c r="F1006" s="22">
        <v>0</v>
      </c>
    </row>
    <row r="1007" spans="1:6">
      <c r="A1007" s="22" t="s">
        <v>2167</v>
      </c>
      <c r="B1007" s="22" t="s">
        <v>2168</v>
      </c>
      <c r="C1007" s="22">
        <v>0</v>
      </c>
      <c r="D1007" s="22">
        <v>29889</v>
      </c>
      <c r="E1007" s="22">
        <v>-29889</v>
      </c>
      <c r="F1007" s="22">
        <v>0</v>
      </c>
    </row>
    <row r="1008" spans="1:6">
      <c r="A1008" s="22" t="s">
        <v>2169</v>
      </c>
      <c r="B1008" s="22" t="s">
        <v>2170</v>
      </c>
      <c r="C1008" s="22">
        <v>0</v>
      </c>
      <c r="D1008" s="22">
        <v>5074</v>
      </c>
      <c r="E1008" s="22">
        <v>-5074</v>
      </c>
      <c r="F1008" s="22">
        <v>0</v>
      </c>
    </row>
    <row r="1009" spans="1:6">
      <c r="A1009" s="22" t="s">
        <v>2171</v>
      </c>
      <c r="B1009" s="22" t="s">
        <v>2172</v>
      </c>
      <c r="C1009" s="22">
        <v>0</v>
      </c>
      <c r="D1009" s="22">
        <v>217978.37</v>
      </c>
      <c r="E1009" s="22">
        <v>-217978.37</v>
      </c>
      <c r="F1009" s="22">
        <v>0</v>
      </c>
    </row>
    <row r="1010" spans="1:6">
      <c r="A1010" s="22" t="s">
        <v>2173</v>
      </c>
      <c r="B1010" s="22" t="s">
        <v>2174</v>
      </c>
      <c r="C1010" s="22">
        <v>0</v>
      </c>
      <c r="D1010" s="22">
        <v>826104</v>
      </c>
      <c r="E1010" s="22">
        <v>-826104</v>
      </c>
      <c r="F1010" s="22">
        <v>0</v>
      </c>
    </row>
    <row r="1011" spans="1:6">
      <c r="A1011" s="22" t="s">
        <v>2175</v>
      </c>
      <c r="B1011" s="22" t="s">
        <v>2176</v>
      </c>
      <c r="C1011" s="22">
        <v>0</v>
      </c>
      <c r="D1011" s="22">
        <v>1271168.3799999999</v>
      </c>
      <c r="E1011" s="22">
        <v>-1271168.3799999999</v>
      </c>
      <c r="F1011" s="22">
        <v>0</v>
      </c>
    </row>
    <row r="1012" spans="1:6">
      <c r="A1012" s="22" t="s">
        <v>2177</v>
      </c>
      <c r="B1012" s="22" t="s">
        <v>2178</v>
      </c>
      <c r="C1012" s="22">
        <v>0</v>
      </c>
      <c r="D1012" s="22">
        <v>24200.15</v>
      </c>
      <c r="E1012" s="22">
        <v>-24200.15</v>
      </c>
      <c r="F1012" s="22">
        <v>0</v>
      </c>
    </row>
    <row r="1013" spans="1:6">
      <c r="A1013" s="22" t="s">
        <v>2179</v>
      </c>
      <c r="B1013" s="22" t="s">
        <v>2180</v>
      </c>
      <c r="C1013" s="22">
        <v>0</v>
      </c>
      <c r="D1013" s="22">
        <v>548779.53</v>
      </c>
      <c r="E1013" s="22">
        <v>-548779.53</v>
      </c>
      <c r="F1013" s="22">
        <v>0</v>
      </c>
    </row>
    <row r="1014" spans="1:6">
      <c r="A1014" s="22" t="s">
        <v>2181</v>
      </c>
      <c r="B1014" s="22" t="s">
        <v>2182</v>
      </c>
      <c r="C1014" s="22">
        <v>0</v>
      </c>
      <c r="D1014" s="22">
        <v>252000.25</v>
      </c>
      <c r="E1014" s="22">
        <v>-252000.25</v>
      </c>
      <c r="F1014" s="22">
        <v>0</v>
      </c>
    </row>
    <row r="1015" spans="1:6">
      <c r="A1015" s="22" t="s">
        <v>2183</v>
      </c>
      <c r="B1015" s="22" t="s">
        <v>2184</v>
      </c>
      <c r="C1015" s="22">
        <v>0</v>
      </c>
      <c r="D1015" s="22">
        <v>255513.19</v>
      </c>
      <c r="E1015" s="22">
        <v>-255513.19</v>
      </c>
      <c r="F1015" s="22">
        <v>0</v>
      </c>
    </row>
    <row r="1016" spans="1:6">
      <c r="A1016" s="22" t="s">
        <v>2185</v>
      </c>
      <c r="B1016" s="22" t="s">
        <v>2186</v>
      </c>
      <c r="C1016" s="22">
        <v>0</v>
      </c>
      <c r="D1016" s="22">
        <v>214412.17</v>
      </c>
      <c r="E1016" s="22">
        <v>-214412.17</v>
      </c>
      <c r="F1016" s="22">
        <v>0</v>
      </c>
    </row>
    <row r="1017" spans="1:6">
      <c r="A1017" s="22" t="s">
        <v>2187</v>
      </c>
      <c r="B1017" s="22" t="s">
        <v>2188</v>
      </c>
      <c r="C1017" s="22">
        <v>0</v>
      </c>
      <c r="D1017" s="22">
        <v>92559.19</v>
      </c>
      <c r="E1017" s="22">
        <v>-92559.19</v>
      </c>
      <c r="F1017" s="22">
        <v>0</v>
      </c>
    </row>
    <row r="1018" spans="1:6">
      <c r="A1018" s="22" t="s">
        <v>2189</v>
      </c>
      <c r="B1018" s="22" t="s">
        <v>2190</v>
      </c>
      <c r="C1018" s="22">
        <v>0</v>
      </c>
      <c r="D1018" s="22">
        <v>52392</v>
      </c>
      <c r="E1018" s="22">
        <v>-52392</v>
      </c>
      <c r="F1018" s="22">
        <v>0</v>
      </c>
    </row>
    <row r="1019" spans="1:6">
      <c r="A1019" s="22" t="s">
        <v>2191</v>
      </c>
      <c r="B1019" s="22" t="s">
        <v>2192</v>
      </c>
      <c r="C1019" s="22">
        <v>0</v>
      </c>
      <c r="D1019" s="22">
        <v>253547.8</v>
      </c>
      <c r="E1019" s="22">
        <v>-253547.8</v>
      </c>
      <c r="F1019" s="22">
        <v>0</v>
      </c>
    </row>
    <row r="1020" spans="1:6">
      <c r="A1020" s="22" t="s">
        <v>2193</v>
      </c>
      <c r="B1020" s="22" t="s">
        <v>2194</v>
      </c>
      <c r="C1020" s="22">
        <v>0</v>
      </c>
      <c r="D1020" s="22">
        <v>245947.25</v>
      </c>
      <c r="E1020" s="22">
        <v>-245947.25</v>
      </c>
      <c r="F1020" s="22">
        <v>0</v>
      </c>
    </row>
    <row r="1021" spans="1:6">
      <c r="A1021" s="22" t="s">
        <v>2195</v>
      </c>
      <c r="B1021" s="22" t="s">
        <v>2196</v>
      </c>
      <c r="C1021" s="22">
        <v>0</v>
      </c>
      <c r="D1021" s="22">
        <v>262295.65000000002</v>
      </c>
      <c r="E1021" s="22">
        <v>-262295.65000000002</v>
      </c>
      <c r="F1021" s="22">
        <v>0</v>
      </c>
    </row>
    <row r="1022" spans="1:6">
      <c r="A1022" s="22" t="s">
        <v>2197</v>
      </c>
      <c r="B1022" s="22" t="s">
        <v>2198</v>
      </c>
      <c r="C1022" s="22">
        <v>0</v>
      </c>
      <c r="D1022" s="22">
        <v>73570.350000000006</v>
      </c>
      <c r="E1022" s="22">
        <v>-73570.350000000006</v>
      </c>
      <c r="F1022" s="22">
        <v>0</v>
      </c>
    </row>
    <row r="1023" spans="1:6">
      <c r="A1023" s="22" t="s">
        <v>2199</v>
      </c>
      <c r="B1023" s="22" t="s">
        <v>2200</v>
      </c>
      <c r="C1023" s="22">
        <v>0</v>
      </c>
      <c r="D1023" s="22">
        <v>425543.39</v>
      </c>
      <c r="E1023" s="22">
        <v>-425543.39</v>
      </c>
      <c r="F1023" s="22">
        <v>0</v>
      </c>
    </row>
    <row r="1024" spans="1:6">
      <c r="A1024" s="22" t="s">
        <v>2201</v>
      </c>
      <c r="B1024" s="22" t="s">
        <v>2202</v>
      </c>
      <c r="C1024" s="22">
        <v>0</v>
      </c>
      <c r="D1024" s="22">
        <v>456429</v>
      </c>
      <c r="E1024" s="22">
        <v>-456429</v>
      </c>
      <c r="F1024" s="22">
        <v>0</v>
      </c>
    </row>
    <row r="1025" spans="1:6">
      <c r="A1025" s="22" t="s">
        <v>2203</v>
      </c>
      <c r="B1025" s="22" t="s">
        <v>2204</v>
      </c>
      <c r="C1025" s="22">
        <v>0</v>
      </c>
      <c r="D1025" s="22">
        <v>844510</v>
      </c>
      <c r="E1025" s="22">
        <v>-844510</v>
      </c>
      <c r="F1025" s="22">
        <v>0</v>
      </c>
    </row>
    <row r="1026" spans="1:6">
      <c r="A1026" s="22" t="s">
        <v>2205</v>
      </c>
      <c r="B1026" s="22" t="s">
        <v>2206</v>
      </c>
      <c r="C1026" s="22">
        <v>0</v>
      </c>
      <c r="D1026" s="22">
        <v>369696</v>
      </c>
      <c r="E1026" s="22">
        <v>-369696</v>
      </c>
      <c r="F1026" s="22">
        <v>0</v>
      </c>
    </row>
    <row r="1027" spans="1:6">
      <c r="A1027" s="22" t="s">
        <v>2207</v>
      </c>
      <c r="B1027" s="22" t="s">
        <v>2208</v>
      </c>
      <c r="C1027" s="22">
        <v>0</v>
      </c>
      <c r="D1027" s="22">
        <v>3372245</v>
      </c>
      <c r="E1027" s="22">
        <v>-3372245</v>
      </c>
      <c r="F1027" s="22">
        <v>0</v>
      </c>
    </row>
    <row r="1028" spans="1:6">
      <c r="A1028" s="22" t="s">
        <v>2209</v>
      </c>
      <c r="B1028" s="22" t="s">
        <v>2210</v>
      </c>
      <c r="C1028" s="22">
        <v>0</v>
      </c>
      <c r="D1028" s="22">
        <v>1098045</v>
      </c>
      <c r="E1028" s="22">
        <v>-1098045</v>
      </c>
      <c r="F1028" s="22">
        <v>0</v>
      </c>
    </row>
    <row r="1029" spans="1:6">
      <c r="A1029" s="22" t="s">
        <v>2211</v>
      </c>
      <c r="B1029" s="22" t="s">
        <v>2212</v>
      </c>
      <c r="C1029" s="22">
        <v>0</v>
      </c>
      <c r="D1029" s="22">
        <v>155891</v>
      </c>
      <c r="E1029" s="22">
        <v>-155891</v>
      </c>
      <c r="F1029" s="22">
        <v>0</v>
      </c>
    </row>
    <row r="1030" spans="1:6">
      <c r="A1030" s="22" t="s">
        <v>2213</v>
      </c>
      <c r="B1030" s="22" t="s">
        <v>2214</v>
      </c>
      <c r="C1030" s="22">
        <v>0</v>
      </c>
      <c r="D1030" s="22">
        <v>794863</v>
      </c>
      <c r="E1030" s="22">
        <v>-794863</v>
      </c>
      <c r="F1030" s="22">
        <v>0</v>
      </c>
    </row>
    <row r="1031" spans="1:6">
      <c r="A1031" s="22" t="s">
        <v>2215</v>
      </c>
      <c r="B1031" s="22" t="s">
        <v>2216</v>
      </c>
      <c r="C1031" s="22">
        <v>0</v>
      </c>
      <c r="D1031" s="22">
        <v>131554</v>
      </c>
      <c r="E1031" s="22">
        <v>-131554</v>
      </c>
      <c r="F1031" s="22">
        <v>0</v>
      </c>
    </row>
    <row r="1032" spans="1:6">
      <c r="A1032" s="22" t="s">
        <v>2217</v>
      </c>
      <c r="B1032" s="22" t="s">
        <v>2218</v>
      </c>
      <c r="C1032" s="22">
        <v>0</v>
      </c>
      <c r="D1032" s="22">
        <v>572038</v>
      </c>
      <c r="E1032" s="22">
        <v>-572038</v>
      </c>
      <c r="F1032" s="22">
        <v>0</v>
      </c>
    </row>
    <row r="1033" spans="1:6">
      <c r="A1033" s="22" t="s">
        <v>2219</v>
      </c>
      <c r="B1033" s="22" t="s">
        <v>2220</v>
      </c>
      <c r="C1033" s="22">
        <v>0</v>
      </c>
      <c r="D1033" s="22">
        <v>301574</v>
      </c>
      <c r="E1033" s="22">
        <v>-301574</v>
      </c>
      <c r="F1033" s="22">
        <v>0</v>
      </c>
    </row>
    <row r="1034" spans="1:6">
      <c r="A1034" s="22" t="s">
        <v>2221</v>
      </c>
      <c r="B1034" s="22" t="s">
        <v>2222</v>
      </c>
      <c r="C1034" s="22">
        <v>0</v>
      </c>
      <c r="D1034" s="22">
        <v>232057</v>
      </c>
      <c r="E1034" s="22">
        <v>-232057</v>
      </c>
      <c r="F1034" s="22">
        <v>0</v>
      </c>
    </row>
    <row r="1035" spans="1:6">
      <c r="A1035" s="22" t="s">
        <v>2223</v>
      </c>
      <c r="B1035" s="22" t="s">
        <v>2224</v>
      </c>
      <c r="C1035" s="22">
        <v>0</v>
      </c>
      <c r="D1035" s="22">
        <v>234737</v>
      </c>
      <c r="E1035" s="22">
        <v>-234737</v>
      </c>
      <c r="F1035" s="22">
        <v>0</v>
      </c>
    </row>
    <row r="1036" spans="1:6">
      <c r="A1036" s="22" t="s">
        <v>2225</v>
      </c>
      <c r="B1036" s="22" t="s">
        <v>2226</v>
      </c>
      <c r="C1036" s="22">
        <v>0</v>
      </c>
      <c r="D1036" s="22">
        <v>53970</v>
      </c>
      <c r="E1036" s="22">
        <v>-53970</v>
      </c>
      <c r="F1036" s="22">
        <v>0</v>
      </c>
    </row>
    <row r="1037" spans="1:6">
      <c r="A1037" s="22" t="s">
        <v>2227</v>
      </c>
      <c r="B1037" s="22" t="s">
        <v>2228</v>
      </c>
      <c r="C1037" s="22">
        <v>0</v>
      </c>
      <c r="D1037" s="22">
        <v>298836</v>
      </c>
      <c r="E1037" s="22">
        <v>-298836</v>
      </c>
      <c r="F1037" s="22">
        <v>0</v>
      </c>
    </row>
    <row r="1038" spans="1:6">
      <c r="A1038" s="22" t="s">
        <v>2229</v>
      </c>
      <c r="B1038" s="22" t="s">
        <v>2230</v>
      </c>
      <c r="C1038" s="22">
        <v>0</v>
      </c>
      <c r="D1038" s="22">
        <v>198667.94</v>
      </c>
      <c r="E1038" s="22">
        <v>-168625.94</v>
      </c>
      <c r="F1038" s="22">
        <v>30042</v>
      </c>
    </row>
    <row r="1039" spans="1:6">
      <c r="A1039" s="22" t="s">
        <v>2231</v>
      </c>
      <c r="B1039" s="22" t="s">
        <v>2232</v>
      </c>
      <c r="C1039" s="22">
        <v>0</v>
      </c>
      <c r="D1039" s="22">
        <v>797215.6</v>
      </c>
      <c r="E1039" s="22">
        <v>-789180.56</v>
      </c>
      <c r="F1039" s="22">
        <v>8035.04</v>
      </c>
    </row>
    <row r="1040" spans="1:6">
      <c r="A1040" s="22" t="s">
        <v>2233</v>
      </c>
      <c r="B1040" s="22" t="s">
        <v>2234</v>
      </c>
      <c r="C1040" s="22">
        <v>0</v>
      </c>
      <c r="D1040" s="22">
        <v>1787477.8</v>
      </c>
      <c r="E1040" s="22">
        <v>-1787477.8</v>
      </c>
      <c r="F1040" s="22">
        <v>0</v>
      </c>
    </row>
    <row r="1041" spans="1:6">
      <c r="A1041" s="22" t="s">
        <v>2235</v>
      </c>
      <c r="B1041" s="22" t="s">
        <v>2236</v>
      </c>
      <c r="C1041" s="22">
        <v>0</v>
      </c>
      <c r="D1041" s="22">
        <v>66582</v>
      </c>
      <c r="E1041" s="22">
        <v>-66582</v>
      </c>
      <c r="F1041" s="22">
        <v>0</v>
      </c>
    </row>
    <row r="1042" spans="1:6">
      <c r="A1042" s="22" t="s">
        <v>2237</v>
      </c>
      <c r="B1042" s="22" t="s">
        <v>2238</v>
      </c>
      <c r="C1042" s="22">
        <v>0</v>
      </c>
      <c r="D1042" s="22">
        <v>358700.5</v>
      </c>
      <c r="E1042" s="22">
        <v>-358700.5</v>
      </c>
      <c r="F1042" s="22">
        <v>0</v>
      </c>
    </row>
    <row r="1043" spans="1:6">
      <c r="A1043" s="22" t="s">
        <v>2239</v>
      </c>
      <c r="B1043" s="22" t="s">
        <v>2240</v>
      </c>
      <c r="C1043" s="22">
        <v>0</v>
      </c>
      <c r="D1043" s="22">
        <v>202760.4</v>
      </c>
      <c r="E1043" s="22">
        <v>-202760.4</v>
      </c>
      <c r="F1043" s="22">
        <v>0</v>
      </c>
    </row>
    <row r="1044" spans="1:6">
      <c r="A1044" s="22" t="s">
        <v>2241</v>
      </c>
      <c r="B1044" s="22" t="s">
        <v>2242</v>
      </c>
      <c r="C1044" s="22">
        <v>0</v>
      </c>
      <c r="D1044" s="22">
        <v>844998.5</v>
      </c>
      <c r="E1044" s="22">
        <v>-844998.5</v>
      </c>
      <c r="F1044" s="22">
        <v>0</v>
      </c>
    </row>
    <row r="1045" spans="1:6">
      <c r="A1045" s="22" t="s">
        <v>2243</v>
      </c>
      <c r="B1045" s="22" t="s">
        <v>2244</v>
      </c>
      <c r="C1045" s="22">
        <v>0</v>
      </c>
      <c r="D1045" s="22">
        <v>234929</v>
      </c>
      <c r="E1045" s="22">
        <v>-234929</v>
      </c>
      <c r="F1045" s="22">
        <v>0</v>
      </c>
    </row>
    <row r="1046" spans="1:6">
      <c r="A1046" s="22" t="s">
        <v>2245</v>
      </c>
      <c r="B1046" s="22" t="s">
        <v>2246</v>
      </c>
      <c r="C1046" s="22">
        <v>0</v>
      </c>
      <c r="D1046" s="22">
        <v>156078</v>
      </c>
      <c r="E1046" s="22">
        <v>-156078</v>
      </c>
      <c r="F1046" s="22">
        <v>0</v>
      </c>
    </row>
    <row r="1047" spans="1:6">
      <c r="A1047" s="22" t="s">
        <v>2247</v>
      </c>
      <c r="B1047" s="22" t="s">
        <v>2248</v>
      </c>
      <c r="C1047" s="22">
        <v>0</v>
      </c>
      <c r="D1047" s="22">
        <v>87881</v>
      </c>
      <c r="E1047" s="22">
        <v>-87881</v>
      </c>
      <c r="F1047" s="22">
        <v>0</v>
      </c>
    </row>
    <row r="1048" spans="1:6">
      <c r="A1048" s="22" t="s">
        <v>2249</v>
      </c>
      <c r="B1048" s="22" t="s">
        <v>2250</v>
      </c>
      <c r="C1048" s="22">
        <v>0</v>
      </c>
      <c r="D1048" s="22">
        <v>881056.8</v>
      </c>
      <c r="E1048" s="22">
        <v>-881056.8</v>
      </c>
      <c r="F1048" s="22">
        <v>0</v>
      </c>
    </row>
    <row r="1049" spans="1:6">
      <c r="A1049" s="22" t="s">
        <v>2251</v>
      </c>
      <c r="B1049" s="22" t="s">
        <v>2252</v>
      </c>
      <c r="C1049" s="22">
        <v>0</v>
      </c>
      <c r="D1049" s="22">
        <v>661050</v>
      </c>
      <c r="E1049" s="22">
        <v>0</v>
      </c>
      <c r="F1049" s="22">
        <v>661050</v>
      </c>
    </row>
    <row r="1050" spans="1:6">
      <c r="A1050" s="22" t="s">
        <v>2253</v>
      </c>
      <c r="B1050" s="22" t="s">
        <v>2254</v>
      </c>
      <c r="C1050" s="22">
        <v>0</v>
      </c>
      <c r="D1050" s="22">
        <v>718534.9</v>
      </c>
      <c r="E1050" s="22">
        <v>-864854.9</v>
      </c>
      <c r="F1050" s="22">
        <v>-146320</v>
      </c>
    </row>
    <row r="1051" spans="1:6">
      <c r="A1051" s="22" t="s">
        <v>2255</v>
      </c>
      <c r="B1051" s="22" t="s">
        <v>2256</v>
      </c>
      <c r="C1051" s="22">
        <v>0</v>
      </c>
      <c r="D1051" s="22">
        <v>233166</v>
      </c>
      <c r="E1051" s="22">
        <v>-233166</v>
      </c>
      <c r="F1051" s="22">
        <v>0</v>
      </c>
    </row>
    <row r="1052" spans="1:6">
      <c r="A1052" s="22" t="s">
        <v>2257</v>
      </c>
      <c r="B1052" s="22" t="s">
        <v>2258</v>
      </c>
      <c r="C1052" s="22">
        <v>0</v>
      </c>
      <c r="D1052" s="22">
        <v>91214</v>
      </c>
      <c r="E1052" s="22">
        <v>-91214</v>
      </c>
      <c r="F1052" s="22">
        <v>0</v>
      </c>
    </row>
    <row r="1053" spans="1:6">
      <c r="A1053" s="22" t="s">
        <v>2259</v>
      </c>
      <c r="B1053" s="22" t="s">
        <v>2260</v>
      </c>
      <c r="C1053" s="22">
        <v>0</v>
      </c>
      <c r="D1053" s="22">
        <v>294250</v>
      </c>
      <c r="E1053" s="22">
        <v>0</v>
      </c>
      <c r="F1053" s="22">
        <v>294250</v>
      </c>
    </row>
    <row r="1054" spans="1:6">
      <c r="A1054" s="22" t="s">
        <v>2261</v>
      </c>
      <c r="B1054" s="22" t="s">
        <v>2262</v>
      </c>
      <c r="C1054" s="22">
        <v>0</v>
      </c>
      <c r="D1054" s="22">
        <v>61183</v>
      </c>
      <c r="E1054" s="22">
        <v>-61183</v>
      </c>
      <c r="F1054" s="22">
        <v>0</v>
      </c>
    </row>
    <row r="1055" spans="1:6">
      <c r="A1055" s="22" t="s">
        <v>2263</v>
      </c>
      <c r="B1055" s="22" t="s">
        <v>2264</v>
      </c>
      <c r="C1055" s="22">
        <v>0</v>
      </c>
      <c r="D1055" s="22">
        <v>138102</v>
      </c>
      <c r="E1055" s="22">
        <v>-138102</v>
      </c>
      <c r="F1055" s="22">
        <v>0</v>
      </c>
    </row>
    <row r="1056" spans="1:6">
      <c r="A1056" s="22" t="s">
        <v>2265</v>
      </c>
      <c r="B1056" s="22" t="s">
        <v>2266</v>
      </c>
      <c r="C1056" s="22">
        <v>0</v>
      </c>
      <c r="D1056" s="22">
        <v>29288</v>
      </c>
      <c r="E1056" s="22">
        <v>-29288</v>
      </c>
      <c r="F1056" s="22">
        <v>0</v>
      </c>
    </row>
    <row r="1057" spans="1:6">
      <c r="A1057" s="22" t="s">
        <v>2267</v>
      </c>
      <c r="B1057" s="22" t="s">
        <v>2268</v>
      </c>
      <c r="C1057" s="22">
        <v>0</v>
      </c>
      <c r="D1057" s="22">
        <v>152931</v>
      </c>
      <c r="E1057" s="22">
        <v>-152931</v>
      </c>
      <c r="F1057" s="22">
        <v>0</v>
      </c>
    </row>
    <row r="1058" spans="1:6">
      <c r="A1058" s="22" t="s">
        <v>2269</v>
      </c>
      <c r="B1058" s="22" t="s">
        <v>2270</v>
      </c>
      <c r="C1058" s="22">
        <v>0</v>
      </c>
      <c r="D1058" s="22">
        <v>39333</v>
      </c>
      <c r="E1058" s="22">
        <v>-39333</v>
      </c>
      <c r="F1058" s="22">
        <v>0</v>
      </c>
    </row>
    <row r="1059" spans="1:6">
      <c r="A1059" s="22" t="s">
        <v>2271</v>
      </c>
      <c r="B1059" s="22" t="s">
        <v>2272</v>
      </c>
      <c r="C1059" s="22">
        <v>0</v>
      </c>
      <c r="D1059" s="22">
        <v>111014</v>
      </c>
      <c r="E1059" s="22">
        <v>-111014</v>
      </c>
      <c r="F1059" s="22">
        <v>0</v>
      </c>
    </row>
    <row r="1060" spans="1:6">
      <c r="A1060" s="22" t="s">
        <v>2273</v>
      </c>
      <c r="B1060" s="22" t="s">
        <v>2274</v>
      </c>
      <c r="C1060" s="22">
        <v>0</v>
      </c>
      <c r="D1060" s="22">
        <v>531078.40000000002</v>
      </c>
      <c r="E1060" s="22">
        <v>-531078.40000000002</v>
      </c>
      <c r="F1060" s="22">
        <v>0</v>
      </c>
    </row>
    <row r="1061" spans="1:6">
      <c r="A1061" s="22" t="s">
        <v>2275</v>
      </c>
      <c r="B1061" s="22" t="s">
        <v>2276</v>
      </c>
      <c r="C1061" s="22">
        <v>0</v>
      </c>
      <c r="D1061" s="22">
        <v>477259</v>
      </c>
      <c r="E1061" s="22">
        <v>-423569</v>
      </c>
      <c r="F1061" s="22">
        <v>53690</v>
      </c>
    </row>
    <row r="1062" spans="1:6">
      <c r="A1062" s="22" t="s">
        <v>2277</v>
      </c>
      <c r="B1062" s="22" t="s">
        <v>2278</v>
      </c>
      <c r="C1062" s="22">
        <v>0</v>
      </c>
      <c r="D1062" s="22">
        <v>397921</v>
      </c>
      <c r="E1062" s="22">
        <v>-397921</v>
      </c>
      <c r="F1062" s="22">
        <v>0</v>
      </c>
    </row>
    <row r="1063" spans="1:6">
      <c r="A1063" s="22" t="s">
        <v>2279</v>
      </c>
      <c r="B1063" s="22" t="s">
        <v>2280</v>
      </c>
      <c r="C1063" s="22">
        <v>0</v>
      </c>
      <c r="D1063" s="22">
        <v>188375.2</v>
      </c>
      <c r="E1063" s="22">
        <v>-188965.2</v>
      </c>
      <c r="F1063" s="22">
        <v>-590</v>
      </c>
    </row>
    <row r="1064" spans="1:6">
      <c r="A1064" s="22" t="s">
        <v>2281</v>
      </c>
      <c r="B1064" s="22" t="s">
        <v>2282</v>
      </c>
      <c r="C1064" s="22">
        <v>0</v>
      </c>
      <c r="D1064" s="22">
        <v>292723.59999999998</v>
      </c>
      <c r="E1064" s="22">
        <v>-292723.59999999998</v>
      </c>
      <c r="F1064" s="22">
        <v>0</v>
      </c>
    </row>
    <row r="1065" spans="1:6">
      <c r="A1065" s="22" t="s">
        <v>2283</v>
      </c>
      <c r="B1065" s="22" t="s">
        <v>2284</v>
      </c>
      <c r="C1065" s="22">
        <v>0</v>
      </c>
      <c r="D1065" s="22">
        <v>171772.4</v>
      </c>
      <c r="E1065" s="22">
        <v>-171772.4</v>
      </c>
      <c r="F1065" s="22">
        <v>0</v>
      </c>
    </row>
    <row r="1066" spans="1:6">
      <c r="A1066" s="22" t="s">
        <v>2285</v>
      </c>
      <c r="B1066" s="22" t="s">
        <v>2286</v>
      </c>
      <c r="C1066" s="22">
        <v>0</v>
      </c>
      <c r="D1066" s="22">
        <v>513700</v>
      </c>
      <c r="E1066" s="22">
        <v>-513700</v>
      </c>
      <c r="F1066" s="22">
        <v>0</v>
      </c>
    </row>
    <row r="1067" spans="1:6">
      <c r="A1067" s="22" t="s">
        <v>2287</v>
      </c>
      <c r="B1067" s="22" t="s">
        <v>2288</v>
      </c>
      <c r="C1067" s="22">
        <v>0</v>
      </c>
      <c r="D1067" s="22">
        <v>154010</v>
      </c>
      <c r="E1067" s="22">
        <v>-154010</v>
      </c>
      <c r="F1067" s="22">
        <v>0</v>
      </c>
    </row>
    <row r="1068" spans="1:6">
      <c r="A1068" s="22" t="s">
        <v>2289</v>
      </c>
      <c r="B1068" s="22" t="s">
        <v>2290</v>
      </c>
      <c r="C1068" s="22">
        <v>0</v>
      </c>
      <c r="D1068" s="22">
        <v>51242684.219999999</v>
      </c>
      <c r="E1068" s="22">
        <v>-48008372.219999999</v>
      </c>
      <c r="F1068" s="22">
        <v>3234312</v>
      </c>
    </row>
    <row r="1069" spans="1:6">
      <c r="A1069" s="22" t="s">
        <v>2291</v>
      </c>
      <c r="B1069" s="22" t="s">
        <v>2292</v>
      </c>
      <c r="C1069" s="22">
        <v>0</v>
      </c>
      <c r="D1069" s="22">
        <v>163144.71</v>
      </c>
      <c r="E1069" s="22">
        <v>-163144.71</v>
      </c>
      <c r="F1069" s="22">
        <v>0</v>
      </c>
    </row>
    <row r="1070" spans="1:6">
      <c r="A1070" s="22" t="s">
        <v>2293</v>
      </c>
      <c r="B1070" s="22" t="s">
        <v>2294</v>
      </c>
      <c r="C1070" s="22">
        <v>0</v>
      </c>
      <c r="D1070" s="22">
        <v>159430</v>
      </c>
      <c r="E1070" s="22">
        <v>-159430</v>
      </c>
      <c r="F1070" s="22">
        <v>0</v>
      </c>
    </row>
    <row r="1071" spans="1:6">
      <c r="A1071" s="22" t="s">
        <v>2295</v>
      </c>
      <c r="B1071" s="22" t="s">
        <v>2296</v>
      </c>
      <c r="C1071" s="22">
        <v>0</v>
      </c>
      <c r="D1071" s="22">
        <v>100000</v>
      </c>
      <c r="E1071" s="22">
        <v>-100000</v>
      </c>
      <c r="F1071" s="22">
        <v>0</v>
      </c>
    </row>
    <row r="1072" spans="1:6">
      <c r="A1072" s="22" t="s">
        <v>2297</v>
      </c>
      <c r="B1072" s="22" t="s">
        <v>2298</v>
      </c>
      <c r="C1072" s="22">
        <v>0</v>
      </c>
      <c r="D1072" s="22">
        <v>552628</v>
      </c>
      <c r="E1072" s="22">
        <v>-552628</v>
      </c>
      <c r="F1072" s="22">
        <v>0</v>
      </c>
    </row>
    <row r="1073" spans="1:6">
      <c r="A1073" s="22" t="s">
        <v>2299</v>
      </c>
      <c r="B1073" s="22" t="s">
        <v>2300</v>
      </c>
      <c r="C1073" s="22">
        <v>0</v>
      </c>
      <c r="D1073" s="22">
        <v>101775</v>
      </c>
      <c r="E1073" s="22">
        <v>-101775</v>
      </c>
      <c r="F1073" s="22">
        <v>0</v>
      </c>
    </row>
    <row r="1074" spans="1:6">
      <c r="A1074" s="22" t="s">
        <v>2301</v>
      </c>
      <c r="B1074" s="22" t="s">
        <v>2302</v>
      </c>
      <c r="C1074" s="22">
        <v>0</v>
      </c>
      <c r="D1074" s="22">
        <v>1219434.45</v>
      </c>
      <c r="E1074" s="22">
        <v>-1219434.45</v>
      </c>
      <c r="F1074" s="22">
        <v>0</v>
      </c>
    </row>
    <row r="1075" spans="1:6">
      <c r="A1075" s="22" t="s">
        <v>2303</v>
      </c>
      <c r="B1075" s="22" t="s">
        <v>2304</v>
      </c>
      <c r="C1075" s="22">
        <v>0</v>
      </c>
      <c r="D1075" s="22">
        <v>960483.83999999997</v>
      </c>
      <c r="E1075" s="22">
        <v>-960483.83999999997</v>
      </c>
      <c r="F1075" s="22">
        <v>0</v>
      </c>
    </row>
    <row r="1076" spans="1:6">
      <c r="A1076" s="22" t="s">
        <v>2305</v>
      </c>
      <c r="B1076" s="22" t="s">
        <v>2306</v>
      </c>
      <c r="C1076" s="22">
        <v>0</v>
      </c>
      <c r="D1076" s="22">
        <v>231471</v>
      </c>
      <c r="E1076" s="22">
        <v>-231471</v>
      </c>
      <c r="F1076" s="22">
        <v>0</v>
      </c>
    </row>
    <row r="1077" spans="1:6">
      <c r="A1077" s="22" t="s">
        <v>2307</v>
      </c>
      <c r="B1077" s="22" t="s">
        <v>2308</v>
      </c>
      <c r="C1077" s="22">
        <v>0</v>
      </c>
      <c r="D1077" s="22">
        <v>401250.86</v>
      </c>
      <c r="E1077" s="22">
        <v>-401250.86</v>
      </c>
      <c r="F1077" s="22">
        <v>0</v>
      </c>
    </row>
    <row r="1078" spans="1:6">
      <c r="A1078" s="22" t="s">
        <v>2309</v>
      </c>
      <c r="B1078" s="22" t="s">
        <v>2310</v>
      </c>
      <c r="C1078" s="22">
        <v>0</v>
      </c>
      <c r="D1078" s="22">
        <v>30910.99</v>
      </c>
      <c r="E1078" s="22">
        <v>-30910.99</v>
      </c>
      <c r="F1078" s="22">
        <v>0</v>
      </c>
    </row>
    <row r="1079" spans="1:6">
      <c r="A1079" s="22" t="s">
        <v>2311</v>
      </c>
      <c r="B1079" s="22" t="s">
        <v>2312</v>
      </c>
      <c r="C1079" s="22">
        <v>0</v>
      </c>
      <c r="D1079" s="22">
        <v>164982</v>
      </c>
      <c r="E1079" s="22">
        <v>-164982</v>
      </c>
      <c r="F1079" s="22">
        <v>0</v>
      </c>
    </row>
    <row r="1080" spans="1:6">
      <c r="A1080" s="22" t="s">
        <v>2313</v>
      </c>
      <c r="B1080" s="22" t="s">
        <v>2314</v>
      </c>
      <c r="C1080" s="22">
        <v>0</v>
      </c>
      <c r="D1080" s="22">
        <v>2381639.34</v>
      </c>
      <c r="E1080" s="22">
        <v>-2381639.34</v>
      </c>
      <c r="F1080" s="22">
        <v>0</v>
      </c>
    </row>
    <row r="1081" spans="1:6">
      <c r="A1081" s="22" t="s">
        <v>2315</v>
      </c>
      <c r="B1081" s="22" t="s">
        <v>2316</v>
      </c>
      <c r="C1081" s="22">
        <v>0</v>
      </c>
      <c r="D1081" s="22">
        <v>1558287.26</v>
      </c>
      <c r="E1081" s="22">
        <v>-1558287.26</v>
      </c>
      <c r="F1081" s="22">
        <v>0</v>
      </c>
    </row>
    <row r="1082" spans="1:6">
      <c r="A1082" s="22" t="s">
        <v>2317</v>
      </c>
      <c r="B1082" s="22" t="s">
        <v>2318</v>
      </c>
      <c r="C1082" s="22">
        <v>0</v>
      </c>
      <c r="D1082" s="22">
        <v>240240</v>
      </c>
      <c r="E1082" s="22">
        <v>-240240</v>
      </c>
      <c r="F1082" s="22">
        <v>0</v>
      </c>
    </row>
    <row r="1083" spans="1:6">
      <c r="A1083" s="22" t="s">
        <v>2319</v>
      </c>
      <c r="B1083" s="22" t="s">
        <v>2320</v>
      </c>
      <c r="C1083" s="22">
        <v>0</v>
      </c>
      <c r="D1083" s="22">
        <v>219952</v>
      </c>
      <c r="E1083" s="22">
        <v>-219952</v>
      </c>
      <c r="F1083" s="22">
        <v>0</v>
      </c>
    </row>
    <row r="1084" spans="1:6">
      <c r="A1084" s="22" t="s">
        <v>2321</v>
      </c>
      <c r="B1084" s="22" t="s">
        <v>2322</v>
      </c>
      <c r="C1084" s="22">
        <v>0</v>
      </c>
      <c r="D1084" s="22">
        <v>318411</v>
      </c>
      <c r="E1084" s="22">
        <v>-318411</v>
      </c>
      <c r="F1084" s="22">
        <v>0</v>
      </c>
    </row>
    <row r="1085" spans="1:6">
      <c r="A1085" s="22" t="s">
        <v>2323</v>
      </c>
      <c r="B1085" s="22" t="s">
        <v>2324</v>
      </c>
      <c r="C1085" s="22">
        <v>0</v>
      </c>
      <c r="D1085" s="22">
        <v>113624.4</v>
      </c>
      <c r="E1085" s="22">
        <v>-113624.4</v>
      </c>
      <c r="F1085" s="22">
        <v>0</v>
      </c>
    </row>
    <row r="1086" spans="1:6">
      <c r="A1086" s="22" t="s">
        <v>2325</v>
      </c>
      <c r="B1086" s="22" t="s">
        <v>2326</v>
      </c>
      <c r="C1086" s="22">
        <v>0</v>
      </c>
      <c r="D1086" s="22">
        <v>888535.38</v>
      </c>
      <c r="E1086" s="22">
        <v>-888535.38</v>
      </c>
      <c r="F1086" s="22">
        <v>0</v>
      </c>
    </row>
    <row r="1087" spans="1:6">
      <c r="A1087" s="22" t="s">
        <v>2327</v>
      </c>
      <c r="B1087" s="22" t="s">
        <v>2328</v>
      </c>
      <c r="C1087" s="22">
        <v>0</v>
      </c>
      <c r="D1087" s="22">
        <v>104411.6</v>
      </c>
      <c r="E1087" s="22">
        <v>-104411.6</v>
      </c>
      <c r="F1087" s="22">
        <v>0</v>
      </c>
    </row>
    <row r="1088" spans="1:6">
      <c r="A1088" s="22" t="s">
        <v>2329</v>
      </c>
      <c r="B1088" s="22" t="s">
        <v>2330</v>
      </c>
      <c r="C1088" s="22">
        <v>0</v>
      </c>
      <c r="D1088" s="22">
        <v>2207570</v>
      </c>
      <c r="E1088" s="22">
        <v>-2207570</v>
      </c>
      <c r="F1088" s="22">
        <v>0</v>
      </c>
    </row>
    <row r="1089" spans="1:6">
      <c r="A1089" s="22" t="s">
        <v>2331</v>
      </c>
      <c r="B1089" s="22" t="s">
        <v>2332</v>
      </c>
      <c r="C1089" s="22">
        <v>0</v>
      </c>
      <c r="D1089" s="22">
        <v>1395522.58</v>
      </c>
      <c r="E1089" s="22">
        <v>-1395522.58</v>
      </c>
      <c r="F1089" s="22">
        <v>0</v>
      </c>
    </row>
    <row r="1090" spans="1:6">
      <c r="A1090" s="22" t="s">
        <v>2333</v>
      </c>
      <c r="B1090" s="22" t="s">
        <v>2334</v>
      </c>
      <c r="C1090" s="22">
        <v>0</v>
      </c>
      <c r="D1090" s="22">
        <v>337630</v>
      </c>
      <c r="E1090" s="22">
        <v>-272975</v>
      </c>
      <c r="F1090" s="22">
        <v>64655</v>
      </c>
    </row>
    <row r="1091" spans="1:6">
      <c r="A1091" s="22" t="s">
        <v>2335</v>
      </c>
      <c r="B1091" s="22" t="s">
        <v>2336</v>
      </c>
      <c r="C1091" s="22">
        <v>0</v>
      </c>
      <c r="D1091" s="22">
        <v>5310</v>
      </c>
      <c r="E1091" s="22">
        <v>-5310</v>
      </c>
      <c r="F1091" s="22">
        <v>0</v>
      </c>
    </row>
    <row r="1092" spans="1:6">
      <c r="A1092" s="22" t="s">
        <v>2337</v>
      </c>
      <c r="B1092" s="22" t="s">
        <v>2338</v>
      </c>
      <c r="C1092" s="22">
        <v>0</v>
      </c>
      <c r="D1092" s="22">
        <v>798139</v>
      </c>
      <c r="E1092" s="22">
        <v>-798139</v>
      </c>
      <c r="F1092" s="22">
        <v>0</v>
      </c>
    </row>
    <row r="1093" spans="1:6">
      <c r="A1093" s="22" t="s">
        <v>2339</v>
      </c>
      <c r="B1093" s="22" t="s">
        <v>2340</v>
      </c>
      <c r="C1093" s="22">
        <v>0</v>
      </c>
      <c r="D1093" s="22">
        <v>708065.7</v>
      </c>
      <c r="E1093" s="22">
        <v>-708065.7</v>
      </c>
      <c r="F1093" s="22">
        <v>0</v>
      </c>
    </row>
    <row r="1094" spans="1:6">
      <c r="A1094" s="22" t="s">
        <v>2341</v>
      </c>
      <c r="B1094" s="22" t="s">
        <v>2342</v>
      </c>
      <c r="C1094" s="22">
        <v>0</v>
      </c>
      <c r="D1094" s="22">
        <v>237617.24</v>
      </c>
      <c r="E1094" s="22">
        <v>-237617.24</v>
      </c>
      <c r="F1094" s="22">
        <v>0</v>
      </c>
    </row>
    <row r="1095" spans="1:6">
      <c r="A1095" s="22" t="s">
        <v>2343</v>
      </c>
      <c r="B1095" s="22" t="s">
        <v>2344</v>
      </c>
      <c r="C1095" s="22">
        <v>0</v>
      </c>
      <c r="D1095" s="22">
        <v>29072</v>
      </c>
      <c r="E1095" s="22">
        <v>-29072</v>
      </c>
      <c r="F1095" s="22">
        <v>0</v>
      </c>
    </row>
    <row r="1096" spans="1:6">
      <c r="A1096" s="22" t="s">
        <v>2345</v>
      </c>
      <c r="B1096" s="22" t="s">
        <v>2346</v>
      </c>
      <c r="C1096" s="22">
        <v>0</v>
      </c>
      <c r="D1096" s="22">
        <v>114814</v>
      </c>
      <c r="E1096" s="22">
        <v>-114814</v>
      </c>
      <c r="F1096" s="22">
        <v>0</v>
      </c>
    </row>
    <row r="1097" spans="1:6">
      <c r="A1097" s="22" t="s">
        <v>2347</v>
      </c>
      <c r="B1097" s="22" t="s">
        <v>2348</v>
      </c>
      <c r="C1097" s="22">
        <v>0</v>
      </c>
      <c r="D1097" s="22">
        <v>2320429.5</v>
      </c>
      <c r="E1097" s="22">
        <v>-2320429.5</v>
      </c>
      <c r="F1097" s="22">
        <v>0</v>
      </c>
    </row>
    <row r="1098" spans="1:6">
      <c r="A1098" s="22" t="s">
        <v>2349</v>
      </c>
      <c r="B1098" s="22" t="s">
        <v>2350</v>
      </c>
      <c r="C1098" s="22">
        <v>0</v>
      </c>
      <c r="D1098" s="22">
        <v>33925</v>
      </c>
      <c r="E1098" s="22">
        <v>-33925</v>
      </c>
      <c r="F1098" s="22">
        <v>0</v>
      </c>
    </row>
    <row r="1099" spans="1:6">
      <c r="A1099" s="22" t="s">
        <v>2351</v>
      </c>
      <c r="B1099" s="22" t="s">
        <v>2352</v>
      </c>
      <c r="C1099" s="22">
        <v>0</v>
      </c>
      <c r="D1099" s="22">
        <v>1466495.55</v>
      </c>
      <c r="E1099" s="22">
        <v>-1466495.55</v>
      </c>
      <c r="F1099" s="22">
        <v>0</v>
      </c>
    </row>
    <row r="1100" spans="1:6">
      <c r="A1100" s="22" t="s">
        <v>2353</v>
      </c>
      <c r="B1100" s="22" t="s">
        <v>2354</v>
      </c>
      <c r="C1100" s="22">
        <v>0</v>
      </c>
      <c r="D1100" s="22">
        <v>89992.53</v>
      </c>
      <c r="E1100" s="22">
        <v>-89992.53</v>
      </c>
      <c r="F1100" s="22">
        <v>0</v>
      </c>
    </row>
    <row r="1101" spans="1:6">
      <c r="A1101" s="22" t="s">
        <v>2355</v>
      </c>
      <c r="B1101" s="22" t="s">
        <v>2356</v>
      </c>
      <c r="C1101" s="22">
        <v>0</v>
      </c>
      <c r="D1101" s="22">
        <v>1597811.65</v>
      </c>
      <c r="E1101" s="22">
        <v>-1597811.65</v>
      </c>
      <c r="F1101" s="22">
        <v>0</v>
      </c>
    </row>
    <row r="1102" spans="1:6">
      <c r="A1102" s="22" t="s">
        <v>2357</v>
      </c>
      <c r="B1102" s="22" t="s">
        <v>2358</v>
      </c>
      <c r="C1102" s="22">
        <v>0</v>
      </c>
      <c r="D1102" s="22">
        <v>349073</v>
      </c>
      <c r="E1102" s="22">
        <v>-349073</v>
      </c>
      <c r="F1102" s="22">
        <v>0</v>
      </c>
    </row>
    <row r="1103" spans="1:6">
      <c r="A1103" s="22" t="s">
        <v>2359</v>
      </c>
      <c r="B1103" s="22" t="s">
        <v>2360</v>
      </c>
      <c r="C1103" s="22">
        <v>0</v>
      </c>
      <c r="D1103" s="22">
        <v>492703</v>
      </c>
      <c r="E1103" s="22">
        <v>-492703</v>
      </c>
      <c r="F1103" s="22">
        <v>0</v>
      </c>
    </row>
    <row r="1104" spans="1:6">
      <c r="A1104" s="22" t="s">
        <v>2361</v>
      </c>
      <c r="B1104" s="22" t="s">
        <v>2362</v>
      </c>
      <c r="C1104" s="22">
        <v>0</v>
      </c>
      <c r="D1104" s="22">
        <v>102179</v>
      </c>
      <c r="E1104" s="22">
        <v>-102179</v>
      </c>
      <c r="F1104" s="22">
        <v>0</v>
      </c>
    </row>
    <row r="1105" spans="1:6">
      <c r="A1105" s="22" t="s">
        <v>2363</v>
      </c>
      <c r="B1105" s="22" t="s">
        <v>2364</v>
      </c>
      <c r="C1105" s="22">
        <v>0</v>
      </c>
      <c r="D1105" s="22">
        <v>338308</v>
      </c>
      <c r="E1105" s="22">
        <v>-338308</v>
      </c>
      <c r="F1105" s="22">
        <v>0</v>
      </c>
    </row>
    <row r="1106" spans="1:6">
      <c r="A1106" s="22" t="s">
        <v>2365</v>
      </c>
      <c r="B1106" s="22" t="s">
        <v>2366</v>
      </c>
      <c r="C1106" s="22">
        <v>0</v>
      </c>
      <c r="D1106" s="22">
        <v>246306.11</v>
      </c>
      <c r="E1106" s="22">
        <v>-169034.11</v>
      </c>
      <c r="F1106" s="22">
        <v>77272</v>
      </c>
    </row>
    <row r="1107" spans="1:6">
      <c r="A1107" s="22" t="s">
        <v>2367</v>
      </c>
      <c r="B1107" s="22" t="s">
        <v>2368</v>
      </c>
      <c r="C1107" s="22">
        <v>0</v>
      </c>
      <c r="D1107" s="22">
        <v>32860.639999999999</v>
      </c>
      <c r="E1107" s="22">
        <v>-32860.639999999999</v>
      </c>
      <c r="F1107" s="22">
        <v>0</v>
      </c>
    </row>
    <row r="1108" spans="1:6">
      <c r="A1108" s="22" t="s">
        <v>2369</v>
      </c>
      <c r="B1108" s="22" t="s">
        <v>2370</v>
      </c>
      <c r="C1108" s="22">
        <v>0</v>
      </c>
      <c r="D1108" s="22">
        <v>3156008.09</v>
      </c>
      <c r="E1108" s="22">
        <v>-2764225.09</v>
      </c>
      <c r="F1108" s="22">
        <v>391783</v>
      </c>
    </row>
    <row r="1109" spans="1:6">
      <c r="A1109" s="22" t="s">
        <v>2371</v>
      </c>
      <c r="B1109" s="22" t="s">
        <v>2372</v>
      </c>
      <c r="C1109" s="22">
        <v>0</v>
      </c>
      <c r="D1109" s="22">
        <v>39884</v>
      </c>
      <c r="E1109" s="22">
        <v>-39884</v>
      </c>
      <c r="F1109" s="22">
        <v>0</v>
      </c>
    </row>
    <row r="1110" spans="1:6">
      <c r="A1110" s="22" t="s">
        <v>2373</v>
      </c>
      <c r="B1110" s="22" t="s">
        <v>2374</v>
      </c>
      <c r="C1110" s="22">
        <v>0</v>
      </c>
      <c r="D1110" s="22">
        <v>163930.03</v>
      </c>
      <c r="E1110" s="22">
        <v>-163930.03</v>
      </c>
      <c r="F1110" s="22">
        <v>0</v>
      </c>
    </row>
    <row r="1111" spans="1:6">
      <c r="A1111" s="22" t="s">
        <v>2375</v>
      </c>
      <c r="B1111" s="22" t="s">
        <v>2376</v>
      </c>
      <c r="C1111" s="22">
        <v>0</v>
      </c>
      <c r="D1111" s="22">
        <v>1043994</v>
      </c>
      <c r="E1111" s="22">
        <v>-1043994</v>
      </c>
      <c r="F1111" s="22">
        <v>0</v>
      </c>
    </row>
    <row r="1112" spans="1:6">
      <c r="A1112" s="22" t="s">
        <v>2377</v>
      </c>
      <c r="B1112" s="22" t="s">
        <v>2378</v>
      </c>
      <c r="C1112" s="22">
        <v>0</v>
      </c>
      <c r="D1112" s="22">
        <v>399047.42</v>
      </c>
      <c r="E1112" s="22">
        <v>-399047.42</v>
      </c>
      <c r="F1112" s="22">
        <v>0</v>
      </c>
    </row>
    <row r="1113" spans="1:6">
      <c r="A1113" s="22" t="s">
        <v>2379</v>
      </c>
      <c r="B1113" s="22" t="s">
        <v>2380</v>
      </c>
      <c r="C1113" s="22">
        <v>0</v>
      </c>
      <c r="D1113" s="22">
        <v>702153.44</v>
      </c>
      <c r="E1113" s="22">
        <v>-702153.44</v>
      </c>
      <c r="F1113" s="22">
        <v>0</v>
      </c>
    </row>
    <row r="1114" spans="1:6">
      <c r="A1114" s="22" t="s">
        <v>2381</v>
      </c>
      <c r="B1114" s="22" t="s">
        <v>2382</v>
      </c>
      <c r="C1114" s="22">
        <v>0</v>
      </c>
      <c r="D1114" s="22">
        <v>2233701.5299999998</v>
      </c>
      <c r="E1114" s="22">
        <v>-2233701.5299999998</v>
      </c>
      <c r="F1114" s="22">
        <v>0</v>
      </c>
    </row>
    <row r="1115" spans="1:6">
      <c r="A1115" s="22" t="s">
        <v>2383</v>
      </c>
      <c r="B1115" s="22" t="s">
        <v>2384</v>
      </c>
      <c r="C1115" s="22">
        <v>0</v>
      </c>
      <c r="D1115" s="22">
        <v>2549031.7999999998</v>
      </c>
      <c r="E1115" s="22">
        <v>-2549031.7999999998</v>
      </c>
      <c r="F1115" s="22">
        <v>0</v>
      </c>
    </row>
    <row r="1116" spans="1:6">
      <c r="A1116" s="22" t="s">
        <v>2385</v>
      </c>
      <c r="B1116" s="22" t="s">
        <v>2386</v>
      </c>
      <c r="C1116" s="22">
        <v>0</v>
      </c>
      <c r="D1116" s="22">
        <v>7694054.2400000002</v>
      </c>
      <c r="E1116" s="22">
        <v>-3696381.33</v>
      </c>
      <c r="F1116" s="22">
        <v>3997672.91</v>
      </c>
    </row>
    <row r="1117" spans="1:6">
      <c r="A1117" s="22" t="s">
        <v>2387</v>
      </c>
      <c r="B1117" s="22" t="s">
        <v>2388</v>
      </c>
      <c r="C1117" s="22">
        <v>0</v>
      </c>
      <c r="D1117" s="22">
        <v>172022</v>
      </c>
      <c r="E1117" s="22">
        <v>0</v>
      </c>
      <c r="F1117" s="22">
        <v>172022</v>
      </c>
    </row>
    <row r="1118" spans="1:6">
      <c r="A1118" s="22" t="s">
        <v>2389</v>
      </c>
      <c r="B1118" s="22" t="s">
        <v>2390</v>
      </c>
      <c r="C1118" s="22">
        <v>0</v>
      </c>
      <c r="D1118" s="22">
        <v>33483</v>
      </c>
      <c r="E1118" s="22">
        <v>-33483</v>
      </c>
      <c r="F1118" s="22">
        <v>0</v>
      </c>
    </row>
    <row r="1119" spans="1:6">
      <c r="A1119" s="22" t="s">
        <v>2391</v>
      </c>
      <c r="B1119" s="22" t="s">
        <v>2392</v>
      </c>
      <c r="C1119" s="22">
        <v>0</v>
      </c>
      <c r="D1119" s="22">
        <v>580681.77</v>
      </c>
      <c r="E1119" s="22">
        <v>-580681.77</v>
      </c>
      <c r="F1119" s="22">
        <v>0</v>
      </c>
    </row>
    <row r="1120" spans="1:6">
      <c r="A1120" s="22" t="s">
        <v>2393</v>
      </c>
      <c r="B1120" s="22" t="s">
        <v>2394</v>
      </c>
      <c r="C1120" s="22">
        <v>0</v>
      </c>
      <c r="D1120" s="22">
        <v>117280.95</v>
      </c>
      <c r="E1120" s="22">
        <v>-117280.95</v>
      </c>
      <c r="F1120" s="22">
        <v>0</v>
      </c>
    </row>
    <row r="1121" spans="1:6">
      <c r="A1121" s="22" t="s">
        <v>2395</v>
      </c>
      <c r="B1121" s="22" t="s">
        <v>2396</v>
      </c>
      <c r="C1121" s="22">
        <v>0</v>
      </c>
      <c r="D1121" s="22">
        <v>250653</v>
      </c>
      <c r="E1121" s="22">
        <v>-250653</v>
      </c>
      <c r="F1121" s="22">
        <v>0</v>
      </c>
    </row>
    <row r="1122" spans="1:6">
      <c r="A1122" s="22" t="s">
        <v>2397</v>
      </c>
      <c r="B1122" s="22" t="s">
        <v>2398</v>
      </c>
      <c r="C1122" s="22">
        <v>0</v>
      </c>
      <c r="D1122" s="22">
        <v>789929</v>
      </c>
      <c r="E1122" s="22">
        <v>-788834</v>
      </c>
      <c r="F1122" s="22">
        <v>1095</v>
      </c>
    </row>
    <row r="1123" spans="1:6">
      <c r="A1123" s="22" t="s">
        <v>2399</v>
      </c>
      <c r="B1123" s="22" t="s">
        <v>2400</v>
      </c>
      <c r="C1123" s="22">
        <v>0</v>
      </c>
      <c r="D1123" s="22">
        <v>80300.179999999993</v>
      </c>
      <c r="E1123" s="22">
        <v>-80300.179999999993</v>
      </c>
      <c r="F1123" s="22">
        <v>0</v>
      </c>
    </row>
    <row r="1124" spans="1:6">
      <c r="A1124" s="22" t="s">
        <v>2401</v>
      </c>
      <c r="B1124" s="22" t="s">
        <v>2402</v>
      </c>
      <c r="C1124" s="22">
        <v>0</v>
      </c>
      <c r="D1124" s="22">
        <v>95812.65</v>
      </c>
      <c r="E1124" s="22">
        <v>-95812.65</v>
      </c>
      <c r="F1124" s="22">
        <v>0</v>
      </c>
    </row>
    <row r="1125" spans="1:6">
      <c r="A1125" s="22" t="s">
        <v>2403</v>
      </c>
      <c r="B1125" s="22" t="s">
        <v>2404</v>
      </c>
      <c r="C1125" s="22">
        <v>0</v>
      </c>
      <c r="D1125" s="22">
        <v>502579.96</v>
      </c>
      <c r="E1125" s="22">
        <v>-502579.96</v>
      </c>
      <c r="F1125" s="22">
        <v>0</v>
      </c>
    </row>
    <row r="1126" spans="1:6">
      <c r="A1126" s="22" t="s">
        <v>2405</v>
      </c>
      <c r="B1126" s="22" t="s">
        <v>2406</v>
      </c>
      <c r="C1126" s="22">
        <v>0</v>
      </c>
      <c r="D1126" s="22">
        <v>920498</v>
      </c>
      <c r="E1126" s="22">
        <v>-920498</v>
      </c>
      <c r="F1126" s="22">
        <v>0</v>
      </c>
    </row>
    <row r="1127" spans="1:6">
      <c r="A1127" s="22" t="s">
        <v>2407</v>
      </c>
      <c r="B1127" s="22" t="s">
        <v>2408</v>
      </c>
      <c r="C1127" s="22">
        <v>0</v>
      </c>
      <c r="D1127" s="22">
        <v>130318.02</v>
      </c>
      <c r="E1127" s="22">
        <v>-130318.02</v>
      </c>
      <c r="F1127" s="22">
        <v>0</v>
      </c>
    </row>
    <row r="1128" spans="1:6">
      <c r="A1128" s="22" t="s">
        <v>2409</v>
      </c>
      <c r="B1128" s="22" t="s">
        <v>2410</v>
      </c>
      <c r="C1128" s="22">
        <v>0</v>
      </c>
      <c r="D1128" s="22">
        <v>2626192.41</v>
      </c>
      <c r="E1128" s="22">
        <v>-2626192.41</v>
      </c>
      <c r="F1128" s="22">
        <v>0</v>
      </c>
    </row>
    <row r="1129" spans="1:6">
      <c r="A1129" s="22" t="s">
        <v>2411</v>
      </c>
      <c r="B1129" s="22" t="s">
        <v>2412</v>
      </c>
      <c r="C1129" s="22">
        <v>0</v>
      </c>
      <c r="D1129" s="22">
        <v>65638</v>
      </c>
      <c r="E1129" s="22">
        <v>-65638</v>
      </c>
      <c r="F1129" s="22">
        <v>0</v>
      </c>
    </row>
    <row r="1130" spans="1:6">
      <c r="A1130" s="22" t="s">
        <v>2413</v>
      </c>
      <c r="B1130" s="22" t="s">
        <v>2414</v>
      </c>
      <c r="C1130" s="22">
        <v>0</v>
      </c>
      <c r="D1130" s="22">
        <v>2155533.46</v>
      </c>
      <c r="E1130" s="22">
        <v>-2154959.98</v>
      </c>
      <c r="F1130" s="22">
        <v>573.48</v>
      </c>
    </row>
    <row r="1131" spans="1:6">
      <c r="A1131" s="22" t="s">
        <v>2415</v>
      </c>
      <c r="B1131" s="22" t="s">
        <v>2416</v>
      </c>
      <c r="C1131" s="22">
        <v>0</v>
      </c>
      <c r="D1131" s="22">
        <v>157735.32</v>
      </c>
      <c r="E1131" s="22">
        <v>-157735.32</v>
      </c>
      <c r="F1131" s="22">
        <v>0</v>
      </c>
    </row>
    <row r="1132" spans="1:6">
      <c r="A1132" s="22" t="s">
        <v>2417</v>
      </c>
      <c r="B1132" s="22" t="s">
        <v>2418</v>
      </c>
      <c r="C1132" s="22">
        <v>0</v>
      </c>
      <c r="D1132" s="22">
        <v>132728.26999999999</v>
      </c>
      <c r="E1132" s="22">
        <v>-132728.26999999999</v>
      </c>
      <c r="F1132" s="22">
        <v>0</v>
      </c>
    </row>
    <row r="1133" spans="1:6">
      <c r="A1133" s="22" t="s">
        <v>2419</v>
      </c>
      <c r="B1133" s="22" t="s">
        <v>2420</v>
      </c>
      <c r="C1133" s="22">
        <v>0</v>
      </c>
      <c r="D1133" s="22">
        <v>323905</v>
      </c>
      <c r="E1133" s="22">
        <v>-323905</v>
      </c>
      <c r="F1133" s="22">
        <v>0</v>
      </c>
    </row>
    <row r="1134" spans="1:6">
      <c r="A1134" s="22" t="s">
        <v>2421</v>
      </c>
      <c r="B1134" s="22" t="s">
        <v>2422</v>
      </c>
      <c r="C1134" s="22">
        <v>0</v>
      </c>
      <c r="D1134" s="22">
        <v>354506.42</v>
      </c>
      <c r="E1134" s="22">
        <v>-354506.42</v>
      </c>
      <c r="F1134" s="22">
        <v>0</v>
      </c>
    </row>
    <row r="1135" spans="1:6">
      <c r="A1135" s="22" t="s">
        <v>2423</v>
      </c>
      <c r="B1135" s="22" t="s">
        <v>2424</v>
      </c>
      <c r="C1135" s="22">
        <v>0</v>
      </c>
      <c r="D1135" s="22">
        <v>3084172.11</v>
      </c>
      <c r="E1135" s="22">
        <v>-3066504.11</v>
      </c>
      <c r="F1135" s="22">
        <v>17668</v>
      </c>
    </row>
    <row r="1136" spans="1:6">
      <c r="A1136" s="22" t="s">
        <v>2425</v>
      </c>
      <c r="B1136" s="22" t="s">
        <v>2426</v>
      </c>
      <c r="C1136" s="22">
        <v>0</v>
      </c>
      <c r="D1136" s="22">
        <v>1920938.12</v>
      </c>
      <c r="E1136" s="22">
        <v>-1008815.12</v>
      </c>
      <c r="F1136" s="22">
        <v>912123</v>
      </c>
    </row>
    <row r="1137" spans="1:6">
      <c r="A1137" s="22" t="s">
        <v>2427</v>
      </c>
      <c r="B1137" s="22" t="s">
        <v>2428</v>
      </c>
      <c r="C1137" s="22">
        <v>0</v>
      </c>
      <c r="D1137" s="22">
        <v>210016.44</v>
      </c>
      <c r="E1137" s="22">
        <v>-210016.44</v>
      </c>
      <c r="F1137" s="22">
        <v>0</v>
      </c>
    </row>
    <row r="1138" spans="1:6">
      <c r="A1138" s="22" t="s">
        <v>2429</v>
      </c>
      <c r="B1138" s="22" t="s">
        <v>2430</v>
      </c>
      <c r="C1138" s="22">
        <v>0</v>
      </c>
      <c r="D1138" s="22">
        <v>16734.759999999998</v>
      </c>
      <c r="E1138" s="22">
        <v>-16734.759999999998</v>
      </c>
      <c r="F1138" s="22">
        <v>0</v>
      </c>
    </row>
    <row r="1139" spans="1:6">
      <c r="A1139" s="22" t="s">
        <v>2431</v>
      </c>
      <c r="B1139" s="22" t="s">
        <v>2432</v>
      </c>
      <c r="C1139" s="22">
        <v>0</v>
      </c>
      <c r="D1139" s="22">
        <v>587491.04</v>
      </c>
      <c r="E1139" s="22">
        <v>-439420.64</v>
      </c>
      <c r="F1139" s="22">
        <v>148070.39999999999</v>
      </c>
    </row>
    <row r="1140" spans="1:6">
      <c r="A1140" s="22" t="s">
        <v>2433</v>
      </c>
      <c r="B1140" s="22" t="s">
        <v>2434</v>
      </c>
      <c r="C1140" s="22">
        <v>0</v>
      </c>
      <c r="D1140" s="22">
        <v>356939</v>
      </c>
      <c r="E1140" s="22">
        <v>-356939</v>
      </c>
      <c r="F1140" s="22">
        <v>0</v>
      </c>
    </row>
    <row r="1141" spans="1:6">
      <c r="A1141" s="22" t="s">
        <v>2435</v>
      </c>
      <c r="B1141" s="22" t="s">
        <v>2436</v>
      </c>
      <c r="C1141" s="22">
        <v>0</v>
      </c>
      <c r="D1141" s="22">
        <v>88783.2</v>
      </c>
      <c r="E1141" s="22">
        <v>-88783.2</v>
      </c>
      <c r="F1141" s="22">
        <v>0</v>
      </c>
    </row>
    <row r="1142" spans="1:6">
      <c r="A1142" s="22" t="s">
        <v>2437</v>
      </c>
      <c r="B1142" s="22" t="s">
        <v>2438</v>
      </c>
      <c r="C1142" s="22">
        <v>0</v>
      </c>
      <c r="D1142" s="22">
        <v>308118</v>
      </c>
      <c r="E1142" s="22">
        <v>-305939</v>
      </c>
      <c r="F1142" s="22">
        <v>2179</v>
      </c>
    </row>
    <row r="1143" spans="1:6">
      <c r="A1143" s="22" t="s">
        <v>2439</v>
      </c>
      <c r="B1143" s="22" t="s">
        <v>2440</v>
      </c>
      <c r="C1143" s="22">
        <v>0</v>
      </c>
      <c r="D1143" s="22">
        <v>36975</v>
      </c>
      <c r="E1143" s="22">
        <v>0</v>
      </c>
      <c r="F1143" s="22">
        <v>36975</v>
      </c>
    </row>
    <row r="1144" spans="1:6">
      <c r="A1144" s="22" t="s">
        <v>2441</v>
      </c>
      <c r="B1144" s="22" t="s">
        <v>2442</v>
      </c>
      <c r="C1144" s="22">
        <v>0</v>
      </c>
      <c r="D1144" s="22">
        <v>2087444.52</v>
      </c>
      <c r="E1144" s="22">
        <v>-2087444.52</v>
      </c>
      <c r="F1144" s="22">
        <v>0</v>
      </c>
    </row>
    <row r="1145" spans="1:6">
      <c r="A1145" s="22" t="s">
        <v>2443</v>
      </c>
      <c r="B1145" s="22" t="s">
        <v>2444</v>
      </c>
      <c r="C1145" s="22">
        <v>0</v>
      </c>
      <c r="D1145" s="22">
        <v>1078250.8600000001</v>
      </c>
      <c r="E1145" s="22">
        <v>-1068279.8600000001</v>
      </c>
      <c r="F1145" s="22">
        <v>9971</v>
      </c>
    </row>
    <row r="1146" spans="1:6">
      <c r="A1146" s="22" t="s">
        <v>2445</v>
      </c>
      <c r="B1146" s="22" t="s">
        <v>2446</v>
      </c>
      <c r="C1146" s="22">
        <v>0</v>
      </c>
      <c r="D1146" s="22">
        <v>90390.53</v>
      </c>
      <c r="E1146" s="22">
        <v>-96207.45</v>
      </c>
      <c r="F1146" s="22">
        <v>-5816.92</v>
      </c>
    </row>
    <row r="1147" spans="1:6">
      <c r="A1147" s="22" t="s">
        <v>2447</v>
      </c>
      <c r="B1147" s="22" t="s">
        <v>2448</v>
      </c>
      <c r="C1147" s="22">
        <v>0</v>
      </c>
      <c r="D1147" s="22">
        <v>131499.20000000001</v>
      </c>
      <c r="E1147" s="22">
        <v>-131499.20000000001</v>
      </c>
      <c r="F1147" s="22">
        <v>0</v>
      </c>
    </row>
    <row r="1148" spans="1:6">
      <c r="A1148" s="22" t="s">
        <v>2449</v>
      </c>
      <c r="B1148" s="22" t="s">
        <v>2450</v>
      </c>
      <c r="C1148" s="22">
        <v>0</v>
      </c>
      <c r="D1148" s="22">
        <v>33158</v>
      </c>
      <c r="E1148" s="22">
        <v>-33158</v>
      </c>
      <c r="F1148" s="22">
        <v>0</v>
      </c>
    </row>
    <row r="1149" spans="1:6">
      <c r="A1149" s="22" t="s">
        <v>2451</v>
      </c>
      <c r="B1149" s="22" t="s">
        <v>2452</v>
      </c>
      <c r="C1149" s="22">
        <v>0</v>
      </c>
      <c r="D1149" s="22">
        <v>62068</v>
      </c>
      <c r="E1149" s="22">
        <v>-62068</v>
      </c>
      <c r="F1149" s="22">
        <v>0</v>
      </c>
    </row>
    <row r="1150" spans="1:6">
      <c r="A1150" s="22" t="s">
        <v>2453</v>
      </c>
      <c r="B1150" s="22" t="s">
        <v>2454</v>
      </c>
      <c r="C1150" s="22">
        <v>0</v>
      </c>
      <c r="D1150" s="22">
        <v>176162.2</v>
      </c>
      <c r="E1150" s="22">
        <v>-176162.2</v>
      </c>
      <c r="F1150" s="22">
        <v>0</v>
      </c>
    </row>
    <row r="1151" spans="1:6">
      <c r="A1151" s="22" t="s">
        <v>2455</v>
      </c>
      <c r="B1151" s="22" t="s">
        <v>2456</v>
      </c>
      <c r="C1151" s="22">
        <v>0</v>
      </c>
      <c r="D1151" s="22">
        <v>98317.13</v>
      </c>
      <c r="E1151" s="22">
        <v>-98317.13</v>
      </c>
      <c r="F1151" s="22">
        <v>0</v>
      </c>
    </row>
    <row r="1152" spans="1:6">
      <c r="A1152" s="22" t="s">
        <v>2457</v>
      </c>
      <c r="B1152" s="22" t="s">
        <v>2458</v>
      </c>
      <c r="C1152" s="22">
        <v>0</v>
      </c>
      <c r="D1152" s="22">
        <v>25286.22</v>
      </c>
      <c r="E1152" s="22">
        <v>-25286.22</v>
      </c>
      <c r="F1152" s="22">
        <v>0</v>
      </c>
    </row>
    <row r="1153" spans="1:6">
      <c r="A1153" s="22" t="s">
        <v>2459</v>
      </c>
      <c r="B1153" s="22" t="s">
        <v>2460</v>
      </c>
      <c r="C1153" s="22">
        <v>0</v>
      </c>
      <c r="D1153" s="22">
        <v>330200.58</v>
      </c>
      <c r="E1153" s="22">
        <v>-330200.58</v>
      </c>
      <c r="F1153" s="22">
        <v>0</v>
      </c>
    </row>
    <row r="1154" spans="1:6">
      <c r="A1154" s="22" t="s">
        <v>2461</v>
      </c>
      <c r="B1154" s="22" t="s">
        <v>2462</v>
      </c>
      <c r="C1154" s="22">
        <v>0</v>
      </c>
      <c r="D1154" s="22">
        <v>84370</v>
      </c>
      <c r="E1154" s="22">
        <v>-84370</v>
      </c>
      <c r="F1154" s="22">
        <v>0</v>
      </c>
    </row>
    <row r="1155" spans="1:6">
      <c r="A1155" s="22" t="s">
        <v>2463</v>
      </c>
      <c r="B1155" s="22" t="s">
        <v>2464</v>
      </c>
      <c r="C1155" s="22">
        <v>0</v>
      </c>
      <c r="D1155" s="22">
        <v>645350.43999999994</v>
      </c>
      <c r="E1155" s="22">
        <v>-645350.43999999994</v>
      </c>
      <c r="F1155" s="22">
        <v>0</v>
      </c>
    </row>
    <row r="1156" spans="1:6">
      <c r="A1156" s="22" t="s">
        <v>2465</v>
      </c>
      <c r="B1156" s="22" t="s">
        <v>2466</v>
      </c>
      <c r="C1156" s="22">
        <v>0</v>
      </c>
      <c r="D1156" s="22">
        <v>1481831</v>
      </c>
      <c r="E1156" s="22">
        <v>-1481831</v>
      </c>
      <c r="F1156" s="22">
        <v>0</v>
      </c>
    </row>
    <row r="1157" spans="1:6">
      <c r="A1157" s="22" t="s">
        <v>2467</v>
      </c>
      <c r="B1157" s="22" t="s">
        <v>2468</v>
      </c>
      <c r="C1157" s="22">
        <v>0</v>
      </c>
      <c r="D1157" s="22">
        <v>105583.24</v>
      </c>
      <c r="E1157" s="22">
        <v>-105583.24</v>
      </c>
      <c r="F1157" s="22">
        <v>0</v>
      </c>
    </row>
    <row r="1158" spans="1:6">
      <c r="A1158" s="22" t="s">
        <v>2469</v>
      </c>
      <c r="B1158" s="22" t="s">
        <v>2470</v>
      </c>
      <c r="C1158" s="22">
        <v>0</v>
      </c>
      <c r="D1158" s="22">
        <v>106012.2</v>
      </c>
      <c r="E1158" s="22">
        <v>-106012.2</v>
      </c>
      <c r="F1158" s="22">
        <v>0</v>
      </c>
    </row>
    <row r="1159" spans="1:6">
      <c r="A1159" s="22" t="s">
        <v>2471</v>
      </c>
      <c r="B1159" s="22" t="s">
        <v>2472</v>
      </c>
      <c r="C1159" s="22">
        <v>0</v>
      </c>
      <c r="D1159" s="22">
        <v>600030</v>
      </c>
      <c r="E1159" s="22">
        <v>-628350</v>
      </c>
      <c r="F1159" s="22">
        <v>-28320</v>
      </c>
    </row>
    <row r="1160" spans="1:6">
      <c r="A1160" s="22" t="s">
        <v>2473</v>
      </c>
      <c r="B1160" s="22" t="s">
        <v>2474</v>
      </c>
      <c r="C1160" s="22">
        <v>0</v>
      </c>
      <c r="D1160" s="22">
        <v>1347362</v>
      </c>
      <c r="E1160" s="22">
        <v>-1347362</v>
      </c>
      <c r="F1160" s="22">
        <v>0</v>
      </c>
    </row>
    <row r="1161" spans="1:6">
      <c r="A1161" s="22" t="s">
        <v>2475</v>
      </c>
      <c r="B1161" s="22" t="s">
        <v>2476</v>
      </c>
      <c r="C1161" s="22">
        <v>0</v>
      </c>
      <c r="D1161" s="22">
        <v>209975.1</v>
      </c>
      <c r="E1161" s="22">
        <v>-209975.1</v>
      </c>
      <c r="F1161" s="22">
        <v>0</v>
      </c>
    </row>
    <row r="1162" spans="1:6">
      <c r="A1162" s="22" t="s">
        <v>2477</v>
      </c>
      <c r="B1162" s="22" t="s">
        <v>2478</v>
      </c>
      <c r="C1162" s="22">
        <v>0</v>
      </c>
      <c r="D1162" s="22">
        <v>4129075</v>
      </c>
      <c r="E1162" s="22">
        <v>-4129075</v>
      </c>
      <c r="F1162" s="22">
        <v>0</v>
      </c>
    </row>
    <row r="1163" spans="1:6">
      <c r="A1163" s="22" t="s">
        <v>2479</v>
      </c>
      <c r="B1163" s="22" t="s">
        <v>2480</v>
      </c>
      <c r="C1163" s="22">
        <v>0</v>
      </c>
      <c r="D1163" s="22">
        <v>981978</v>
      </c>
      <c r="E1163" s="22">
        <v>-981978</v>
      </c>
      <c r="F1163" s="22">
        <v>0</v>
      </c>
    </row>
    <row r="1164" spans="1:6">
      <c r="A1164" s="22" t="s">
        <v>2481</v>
      </c>
      <c r="B1164" s="22" t="s">
        <v>2482</v>
      </c>
      <c r="C1164" s="22">
        <v>0</v>
      </c>
      <c r="D1164" s="22">
        <v>319411</v>
      </c>
      <c r="E1164" s="22">
        <v>-319411</v>
      </c>
      <c r="F1164" s="22">
        <v>0</v>
      </c>
    </row>
    <row r="1165" spans="1:6">
      <c r="A1165" s="22" t="s">
        <v>2483</v>
      </c>
      <c r="B1165" s="22" t="s">
        <v>2484</v>
      </c>
      <c r="C1165" s="22">
        <v>0</v>
      </c>
      <c r="D1165" s="22">
        <v>37819</v>
      </c>
      <c r="E1165" s="22">
        <v>-37819</v>
      </c>
      <c r="F1165" s="22">
        <v>0</v>
      </c>
    </row>
    <row r="1166" spans="1:6">
      <c r="A1166" s="22" t="s">
        <v>2485</v>
      </c>
      <c r="B1166" s="22" t="s">
        <v>2486</v>
      </c>
      <c r="C1166" s="22">
        <v>0</v>
      </c>
      <c r="D1166" s="22">
        <v>113423.96</v>
      </c>
      <c r="E1166" s="22">
        <v>-113423.96</v>
      </c>
      <c r="F1166" s="22">
        <v>0</v>
      </c>
    </row>
    <row r="1167" spans="1:6">
      <c r="A1167" s="22" t="s">
        <v>2487</v>
      </c>
      <c r="B1167" s="22" t="s">
        <v>2488</v>
      </c>
      <c r="C1167" s="22">
        <v>0</v>
      </c>
      <c r="D1167" s="22">
        <v>188346.02</v>
      </c>
      <c r="E1167" s="22">
        <v>-188346.02</v>
      </c>
      <c r="F1167" s="22">
        <v>0</v>
      </c>
    </row>
    <row r="1168" spans="1:6">
      <c r="A1168" s="22" t="s">
        <v>2489</v>
      </c>
      <c r="B1168" s="22" t="s">
        <v>2490</v>
      </c>
      <c r="C1168" s="22">
        <v>0</v>
      </c>
      <c r="D1168" s="22">
        <v>100370.8</v>
      </c>
      <c r="E1168" s="22">
        <v>-100370.8</v>
      </c>
      <c r="F1168" s="22">
        <v>0</v>
      </c>
    </row>
    <row r="1169" spans="1:6">
      <c r="A1169" s="22" t="s">
        <v>2491</v>
      </c>
      <c r="B1169" s="22" t="s">
        <v>2492</v>
      </c>
      <c r="C1169" s="22">
        <v>0</v>
      </c>
      <c r="D1169" s="22">
        <v>124415</v>
      </c>
      <c r="E1169" s="22">
        <v>-124415</v>
      </c>
      <c r="F1169" s="22">
        <v>0</v>
      </c>
    </row>
    <row r="1170" spans="1:6">
      <c r="A1170" s="22" t="s">
        <v>2493</v>
      </c>
      <c r="B1170" s="22" t="s">
        <v>2494</v>
      </c>
      <c r="C1170" s="22">
        <v>0</v>
      </c>
      <c r="D1170" s="22">
        <v>41750</v>
      </c>
      <c r="E1170" s="22">
        <v>-41750</v>
      </c>
      <c r="F1170" s="22">
        <v>0</v>
      </c>
    </row>
    <row r="1171" spans="1:6">
      <c r="A1171" s="22" t="s">
        <v>2495</v>
      </c>
      <c r="B1171" s="22" t="s">
        <v>2496</v>
      </c>
      <c r="C1171" s="22">
        <v>0</v>
      </c>
      <c r="D1171" s="22">
        <v>37201</v>
      </c>
      <c r="E1171" s="22">
        <v>-37201</v>
      </c>
      <c r="F1171" s="22">
        <v>0</v>
      </c>
    </row>
    <row r="1172" spans="1:6">
      <c r="A1172" s="22" t="s">
        <v>2497</v>
      </c>
      <c r="B1172" s="22" t="s">
        <v>2498</v>
      </c>
      <c r="C1172" s="22">
        <v>0</v>
      </c>
      <c r="D1172" s="22">
        <v>8350</v>
      </c>
      <c r="E1172" s="22">
        <v>-8350</v>
      </c>
      <c r="F1172" s="22">
        <v>0</v>
      </c>
    </row>
    <row r="1173" spans="1:6">
      <c r="A1173" s="22" t="s">
        <v>2499</v>
      </c>
      <c r="B1173" s="22" t="s">
        <v>2500</v>
      </c>
      <c r="C1173" s="22">
        <v>0</v>
      </c>
      <c r="D1173" s="22">
        <v>113096</v>
      </c>
      <c r="E1173" s="22">
        <v>-113096</v>
      </c>
      <c r="F1173" s="22">
        <v>0</v>
      </c>
    </row>
    <row r="1174" spans="1:6">
      <c r="A1174" s="22" t="s">
        <v>2501</v>
      </c>
      <c r="B1174" s="22" t="s">
        <v>2502</v>
      </c>
      <c r="C1174" s="22">
        <v>0</v>
      </c>
      <c r="D1174" s="22">
        <v>95816.51</v>
      </c>
      <c r="E1174" s="22">
        <v>-95816.51</v>
      </c>
      <c r="F1174" s="22">
        <v>0</v>
      </c>
    </row>
    <row r="1175" spans="1:6">
      <c r="A1175" s="22" t="s">
        <v>2503</v>
      </c>
      <c r="B1175" s="22" t="s">
        <v>2504</v>
      </c>
      <c r="C1175" s="22">
        <v>0</v>
      </c>
      <c r="D1175" s="22">
        <v>75567.199999999997</v>
      </c>
      <c r="E1175" s="22">
        <v>-75567.199999999997</v>
      </c>
      <c r="F1175" s="22">
        <v>0</v>
      </c>
    </row>
    <row r="1176" spans="1:6">
      <c r="A1176" s="22" t="s">
        <v>2505</v>
      </c>
      <c r="B1176" s="22" t="s">
        <v>2506</v>
      </c>
      <c r="C1176" s="22">
        <v>0</v>
      </c>
      <c r="D1176" s="22">
        <v>140573.4</v>
      </c>
      <c r="E1176" s="22">
        <v>-140573.4</v>
      </c>
      <c r="F1176" s="22">
        <v>0</v>
      </c>
    </row>
    <row r="1177" spans="1:6">
      <c r="A1177" s="22" t="s">
        <v>2507</v>
      </c>
      <c r="B1177" s="22" t="s">
        <v>2508</v>
      </c>
      <c r="C1177" s="22">
        <v>0</v>
      </c>
      <c r="D1177" s="22">
        <v>488520</v>
      </c>
      <c r="E1177" s="22">
        <v>0</v>
      </c>
      <c r="F1177" s="22">
        <v>488520</v>
      </c>
    </row>
    <row r="1178" spans="1:6">
      <c r="A1178" s="22" t="s">
        <v>2509</v>
      </c>
      <c r="B1178" s="22" t="s">
        <v>2510</v>
      </c>
      <c r="C1178" s="22">
        <v>0</v>
      </c>
      <c r="D1178" s="22">
        <v>168958.3</v>
      </c>
      <c r="E1178" s="22">
        <v>-168958.3</v>
      </c>
      <c r="F1178" s="22">
        <v>0</v>
      </c>
    </row>
    <row r="1179" spans="1:6">
      <c r="A1179" s="22" t="s">
        <v>2511</v>
      </c>
      <c r="B1179" s="22" t="s">
        <v>2512</v>
      </c>
      <c r="C1179" s="22">
        <v>0</v>
      </c>
      <c r="D1179" s="22">
        <v>37838.82</v>
      </c>
      <c r="E1179" s="22">
        <v>-37838.82</v>
      </c>
      <c r="F1179" s="22">
        <v>0</v>
      </c>
    </row>
    <row r="1180" spans="1:6">
      <c r="A1180" s="22" t="s">
        <v>2513</v>
      </c>
      <c r="B1180" s="22" t="s">
        <v>2514</v>
      </c>
      <c r="C1180" s="22">
        <v>0</v>
      </c>
      <c r="D1180" s="22">
        <v>263164</v>
      </c>
      <c r="E1180" s="22">
        <v>-263164</v>
      </c>
      <c r="F1180" s="22">
        <v>0</v>
      </c>
    </row>
    <row r="1181" spans="1:6">
      <c r="A1181" s="22" t="s">
        <v>2515</v>
      </c>
      <c r="B1181" s="22" t="s">
        <v>2516</v>
      </c>
      <c r="C1181" s="22">
        <v>0</v>
      </c>
      <c r="D1181" s="22">
        <v>183549.6</v>
      </c>
      <c r="E1181" s="22">
        <v>-183549.6</v>
      </c>
      <c r="F1181" s="22">
        <v>0</v>
      </c>
    </row>
    <row r="1182" spans="1:6">
      <c r="A1182" s="22" t="s">
        <v>2517</v>
      </c>
      <c r="B1182" s="22" t="s">
        <v>2518</v>
      </c>
      <c r="C1182" s="22">
        <v>0</v>
      </c>
      <c r="D1182" s="22">
        <v>337999</v>
      </c>
      <c r="E1182" s="22">
        <v>-337999</v>
      </c>
      <c r="F1182" s="22">
        <v>0</v>
      </c>
    </row>
    <row r="1183" spans="1:6">
      <c r="A1183" s="22" t="s">
        <v>2519</v>
      </c>
      <c r="B1183" s="22" t="s">
        <v>2520</v>
      </c>
      <c r="C1183" s="22">
        <v>0</v>
      </c>
      <c r="D1183" s="22">
        <v>33630</v>
      </c>
      <c r="E1183" s="22">
        <v>-33630</v>
      </c>
      <c r="F1183" s="22">
        <v>0</v>
      </c>
    </row>
    <row r="1184" spans="1:6">
      <c r="A1184" s="22" t="s">
        <v>2521</v>
      </c>
      <c r="B1184" s="22" t="s">
        <v>2522</v>
      </c>
      <c r="C1184" s="22">
        <v>0</v>
      </c>
      <c r="D1184" s="22">
        <v>670563</v>
      </c>
      <c r="E1184" s="22">
        <v>-670563</v>
      </c>
      <c r="F1184" s="22">
        <v>0</v>
      </c>
    </row>
    <row r="1185" spans="1:6">
      <c r="A1185" s="22" t="s">
        <v>2523</v>
      </c>
      <c r="B1185" s="22" t="s">
        <v>2524</v>
      </c>
      <c r="C1185" s="22">
        <v>0</v>
      </c>
      <c r="D1185" s="22">
        <v>9440</v>
      </c>
      <c r="E1185" s="22">
        <v>-9440</v>
      </c>
      <c r="F1185" s="22">
        <v>0</v>
      </c>
    </row>
    <row r="1186" spans="1:6">
      <c r="A1186" s="22" t="s">
        <v>2525</v>
      </c>
      <c r="B1186" s="22" t="s">
        <v>2526</v>
      </c>
      <c r="C1186" s="22">
        <v>0</v>
      </c>
      <c r="D1186" s="22">
        <v>15808</v>
      </c>
      <c r="E1186" s="22">
        <v>-15808</v>
      </c>
      <c r="F1186" s="22">
        <v>0</v>
      </c>
    </row>
    <row r="1187" spans="1:6">
      <c r="A1187" s="22" t="s">
        <v>2527</v>
      </c>
      <c r="B1187" s="22" t="s">
        <v>2528</v>
      </c>
      <c r="C1187" s="22">
        <v>0</v>
      </c>
      <c r="D1187" s="22">
        <v>5310</v>
      </c>
      <c r="E1187" s="22">
        <v>-5310</v>
      </c>
      <c r="F1187" s="22">
        <v>0</v>
      </c>
    </row>
    <row r="1188" spans="1:6">
      <c r="A1188" s="22" t="s">
        <v>161</v>
      </c>
      <c r="B1188" s="22" t="s">
        <v>162</v>
      </c>
      <c r="C1188" s="22">
        <v>0</v>
      </c>
      <c r="D1188" s="24"/>
      <c r="E1188" s="24"/>
      <c r="F1188" s="24"/>
    </row>
    <row r="1189" spans="1:6">
      <c r="A1189" s="22" t="s">
        <v>2529</v>
      </c>
      <c r="B1189" s="22" t="s">
        <v>2530</v>
      </c>
      <c r="C1189" s="22">
        <v>0</v>
      </c>
      <c r="D1189" s="22">
        <v>27046</v>
      </c>
      <c r="E1189" s="22">
        <v>-27046</v>
      </c>
      <c r="F1189" s="22">
        <v>0</v>
      </c>
    </row>
    <row r="1190" spans="1:6">
      <c r="A1190" s="22" t="s">
        <v>2531</v>
      </c>
      <c r="B1190" s="22" t="s">
        <v>2532</v>
      </c>
      <c r="C1190" s="22">
        <v>0</v>
      </c>
      <c r="D1190" s="22">
        <v>350810</v>
      </c>
      <c r="E1190" s="22">
        <v>-152557</v>
      </c>
      <c r="F1190" s="22">
        <v>198253</v>
      </c>
    </row>
    <row r="1191" spans="1:6">
      <c r="A1191" s="22" t="s">
        <v>2533</v>
      </c>
      <c r="B1191" s="22" t="s">
        <v>2534</v>
      </c>
      <c r="C1191" s="22">
        <v>0</v>
      </c>
      <c r="D1191" s="22">
        <v>41949</v>
      </c>
      <c r="E1191" s="22">
        <v>-41949</v>
      </c>
      <c r="F1191" s="22">
        <v>0</v>
      </c>
    </row>
    <row r="1192" spans="1:6">
      <c r="A1192" s="22" t="s">
        <v>2535</v>
      </c>
      <c r="B1192" s="22" t="s">
        <v>2536</v>
      </c>
      <c r="C1192" s="22">
        <v>0</v>
      </c>
      <c r="D1192" s="22">
        <v>69502</v>
      </c>
      <c r="E1192" s="22">
        <v>-69502</v>
      </c>
      <c r="F1192" s="22">
        <v>0</v>
      </c>
    </row>
    <row r="1193" spans="1:6">
      <c r="A1193" s="22" t="s">
        <v>2537</v>
      </c>
      <c r="B1193" s="22" t="s">
        <v>2538</v>
      </c>
      <c r="C1193" s="22">
        <v>0</v>
      </c>
      <c r="D1193" s="22">
        <v>280122.56</v>
      </c>
      <c r="E1193" s="22">
        <v>-280122.56</v>
      </c>
      <c r="F1193" s="22">
        <v>0</v>
      </c>
    </row>
    <row r="1194" spans="1:6">
      <c r="A1194" s="22" t="s">
        <v>2539</v>
      </c>
      <c r="B1194" s="22" t="s">
        <v>2540</v>
      </c>
      <c r="C1194" s="22">
        <v>0</v>
      </c>
      <c r="D1194" s="22">
        <v>3052497</v>
      </c>
      <c r="E1194" s="22">
        <v>-3052497</v>
      </c>
      <c r="F1194" s="22">
        <v>0</v>
      </c>
    </row>
    <row r="1195" spans="1:6">
      <c r="A1195" s="22" t="s">
        <v>2541</v>
      </c>
      <c r="B1195" s="22" t="s">
        <v>2542</v>
      </c>
      <c r="C1195" s="22">
        <v>0</v>
      </c>
      <c r="D1195" s="22">
        <v>1162345</v>
      </c>
      <c r="E1195" s="22">
        <v>-1162345</v>
      </c>
      <c r="F1195" s="22">
        <v>0</v>
      </c>
    </row>
    <row r="1196" spans="1:6">
      <c r="A1196" s="22" t="s">
        <v>2543</v>
      </c>
      <c r="B1196" s="22" t="s">
        <v>2544</v>
      </c>
      <c r="C1196" s="22">
        <v>0</v>
      </c>
      <c r="D1196" s="22">
        <v>1662315</v>
      </c>
      <c r="E1196" s="22">
        <v>-1662315</v>
      </c>
      <c r="F1196" s="22">
        <v>0</v>
      </c>
    </row>
    <row r="1197" spans="1:6">
      <c r="A1197" s="22" t="s">
        <v>2545</v>
      </c>
      <c r="B1197" s="22" t="s">
        <v>2546</v>
      </c>
      <c r="C1197" s="22">
        <v>0</v>
      </c>
      <c r="D1197" s="22">
        <v>0</v>
      </c>
      <c r="E1197" s="22">
        <v>-210192</v>
      </c>
      <c r="F1197" s="22">
        <v>-210192</v>
      </c>
    </row>
    <row r="1198" spans="1:6">
      <c r="A1198" s="22" t="s">
        <v>2547</v>
      </c>
      <c r="B1198" s="22" t="s">
        <v>2548</v>
      </c>
      <c r="C1198" s="22">
        <v>0</v>
      </c>
      <c r="D1198" s="22">
        <v>2045822</v>
      </c>
      <c r="E1198" s="22">
        <v>-2703653.37</v>
      </c>
      <c r="F1198" s="22">
        <v>-657831.37</v>
      </c>
    </row>
    <row r="1199" spans="1:6">
      <c r="A1199" s="22" t="s">
        <v>2549</v>
      </c>
      <c r="B1199" s="22" t="s">
        <v>2550</v>
      </c>
      <c r="C1199" s="22">
        <v>0</v>
      </c>
      <c r="D1199" s="22">
        <v>38747</v>
      </c>
      <c r="E1199" s="22">
        <v>-38747</v>
      </c>
      <c r="F1199" s="22">
        <v>0</v>
      </c>
    </row>
    <row r="1200" spans="1:6">
      <c r="A1200" s="22" t="s">
        <v>2551</v>
      </c>
      <c r="B1200" s="22" t="s">
        <v>2552</v>
      </c>
      <c r="C1200" s="22">
        <v>0</v>
      </c>
      <c r="D1200" s="22">
        <v>356006</v>
      </c>
      <c r="E1200" s="22">
        <v>-356006</v>
      </c>
      <c r="F1200" s="22">
        <v>0</v>
      </c>
    </row>
    <row r="1201" spans="1:6">
      <c r="A1201" s="22" t="s">
        <v>2553</v>
      </c>
      <c r="B1201" s="22" t="s">
        <v>2554</v>
      </c>
      <c r="C1201" s="22">
        <v>0</v>
      </c>
      <c r="D1201" s="22">
        <v>100154</v>
      </c>
      <c r="E1201" s="22">
        <v>-100154</v>
      </c>
      <c r="F1201" s="22">
        <v>0</v>
      </c>
    </row>
    <row r="1202" spans="1:6">
      <c r="A1202" s="22" t="s">
        <v>2555</v>
      </c>
      <c r="B1202" s="22" t="s">
        <v>2556</v>
      </c>
      <c r="C1202" s="22">
        <v>0</v>
      </c>
      <c r="D1202" s="22">
        <v>78201</v>
      </c>
      <c r="E1202" s="22">
        <v>-78201</v>
      </c>
      <c r="F1202" s="22">
        <v>0</v>
      </c>
    </row>
    <row r="1203" spans="1:6">
      <c r="A1203" s="22" t="s">
        <v>2557</v>
      </c>
      <c r="B1203" s="22" t="s">
        <v>2558</v>
      </c>
      <c r="C1203" s="22">
        <v>0</v>
      </c>
      <c r="D1203" s="22">
        <v>323985</v>
      </c>
      <c r="E1203" s="22">
        <v>-323985</v>
      </c>
      <c r="F1203" s="22">
        <v>0</v>
      </c>
    </row>
    <row r="1204" spans="1:6">
      <c r="A1204" s="22" t="s">
        <v>2559</v>
      </c>
      <c r="B1204" s="22" t="s">
        <v>2560</v>
      </c>
      <c r="C1204" s="22">
        <v>0</v>
      </c>
      <c r="D1204" s="22">
        <v>49134</v>
      </c>
      <c r="E1204" s="22">
        <v>-49134</v>
      </c>
      <c r="F1204" s="22">
        <v>0</v>
      </c>
    </row>
    <row r="1205" spans="1:6">
      <c r="A1205" s="22" t="s">
        <v>2561</v>
      </c>
      <c r="B1205" s="22" t="s">
        <v>2562</v>
      </c>
      <c r="C1205" s="22">
        <v>0</v>
      </c>
      <c r="D1205" s="22">
        <v>131597</v>
      </c>
      <c r="E1205" s="22">
        <v>-131597</v>
      </c>
      <c r="F1205" s="22">
        <v>0</v>
      </c>
    </row>
    <row r="1206" spans="1:6">
      <c r="A1206" s="22" t="s">
        <v>2563</v>
      </c>
      <c r="B1206" s="22" t="s">
        <v>2564</v>
      </c>
      <c r="C1206" s="22">
        <v>0</v>
      </c>
      <c r="D1206" s="22">
        <v>109831</v>
      </c>
      <c r="E1206" s="22">
        <v>-109831</v>
      </c>
      <c r="F1206" s="22">
        <v>0</v>
      </c>
    </row>
    <row r="1207" spans="1:6">
      <c r="A1207" s="22" t="s">
        <v>2565</v>
      </c>
      <c r="B1207" s="22" t="s">
        <v>2566</v>
      </c>
      <c r="C1207" s="22">
        <v>0</v>
      </c>
      <c r="D1207" s="22">
        <v>3999564</v>
      </c>
      <c r="E1207" s="22">
        <v>-3999564</v>
      </c>
      <c r="F1207" s="22">
        <v>0</v>
      </c>
    </row>
    <row r="1208" spans="1:6">
      <c r="A1208" s="22" t="s">
        <v>2567</v>
      </c>
      <c r="B1208" s="22" t="s">
        <v>2568</v>
      </c>
      <c r="C1208" s="22">
        <v>0</v>
      </c>
      <c r="D1208" s="22">
        <v>146778</v>
      </c>
      <c r="E1208" s="22">
        <v>-146778</v>
      </c>
      <c r="F1208" s="22">
        <v>0</v>
      </c>
    </row>
    <row r="1209" spans="1:6">
      <c r="A1209" s="22" t="s">
        <v>2569</v>
      </c>
      <c r="B1209" s="22" t="s">
        <v>2570</v>
      </c>
      <c r="C1209" s="22">
        <v>0</v>
      </c>
      <c r="D1209" s="22">
        <v>40337</v>
      </c>
      <c r="E1209" s="22">
        <v>-40337</v>
      </c>
      <c r="F1209" s="22">
        <v>0</v>
      </c>
    </row>
    <row r="1210" spans="1:6">
      <c r="A1210" s="22" t="s">
        <v>2571</v>
      </c>
      <c r="B1210" s="22" t="s">
        <v>2572</v>
      </c>
      <c r="C1210" s="22">
        <v>0</v>
      </c>
      <c r="D1210" s="22">
        <v>508622</v>
      </c>
      <c r="E1210" s="22">
        <v>-508622</v>
      </c>
      <c r="F1210" s="22">
        <v>0</v>
      </c>
    </row>
    <row r="1211" spans="1:6">
      <c r="A1211" s="22" t="s">
        <v>2573</v>
      </c>
      <c r="B1211" s="22" t="s">
        <v>2574</v>
      </c>
      <c r="C1211" s="22">
        <v>0</v>
      </c>
      <c r="D1211" s="22">
        <v>104227</v>
      </c>
      <c r="E1211" s="22">
        <v>-104227</v>
      </c>
      <c r="F1211" s="22">
        <v>0</v>
      </c>
    </row>
    <row r="1212" spans="1:6">
      <c r="A1212" s="22" t="s">
        <v>2575</v>
      </c>
      <c r="B1212" s="22" t="s">
        <v>2576</v>
      </c>
      <c r="C1212" s="22">
        <v>0</v>
      </c>
      <c r="D1212" s="22">
        <v>1153250</v>
      </c>
      <c r="E1212" s="22">
        <v>0</v>
      </c>
      <c r="F1212" s="22">
        <v>1153250</v>
      </c>
    </row>
    <row r="1213" spans="1:6">
      <c r="A1213" s="22" t="s">
        <v>2577</v>
      </c>
      <c r="B1213" s="22" t="s">
        <v>2578</v>
      </c>
      <c r="C1213" s="22">
        <v>0</v>
      </c>
      <c r="D1213" s="22">
        <v>184080</v>
      </c>
      <c r="E1213" s="22">
        <v>-184080</v>
      </c>
      <c r="F1213" s="22">
        <v>0</v>
      </c>
    </row>
    <row r="1214" spans="1:6">
      <c r="A1214" s="22" t="s">
        <v>2579</v>
      </c>
      <c r="B1214" s="22" t="s">
        <v>2580</v>
      </c>
      <c r="C1214" s="22">
        <v>0</v>
      </c>
      <c r="D1214" s="22">
        <v>66643</v>
      </c>
      <c r="E1214" s="22">
        <v>-30.9</v>
      </c>
      <c r="F1214" s="22">
        <v>66612.100000000006</v>
      </c>
    </row>
    <row r="1215" spans="1:6">
      <c r="A1215" s="22" t="s">
        <v>2581</v>
      </c>
      <c r="B1215" s="22" t="s">
        <v>2582</v>
      </c>
      <c r="C1215" s="22">
        <v>0</v>
      </c>
      <c r="D1215" s="22">
        <v>19717</v>
      </c>
      <c r="E1215" s="22">
        <v>-19717</v>
      </c>
      <c r="F1215" s="22">
        <v>0</v>
      </c>
    </row>
    <row r="1216" spans="1:6">
      <c r="A1216" s="22" t="s">
        <v>2583</v>
      </c>
      <c r="B1216" s="22" t="s">
        <v>2584</v>
      </c>
      <c r="C1216" s="22">
        <v>0</v>
      </c>
      <c r="D1216" s="22">
        <v>107293</v>
      </c>
      <c r="E1216" s="22">
        <v>-107293</v>
      </c>
      <c r="F1216" s="22">
        <v>0</v>
      </c>
    </row>
    <row r="1217" spans="1:6">
      <c r="A1217" s="22" t="s">
        <v>2585</v>
      </c>
      <c r="B1217" s="22" t="s">
        <v>2586</v>
      </c>
      <c r="C1217" s="22">
        <v>0</v>
      </c>
      <c r="D1217" s="22">
        <v>549442</v>
      </c>
      <c r="E1217" s="22">
        <v>-533549</v>
      </c>
      <c r="F1217" s="22">
        <v>15893</v>
      </c>
    </row>
    <row r="1218" spans="1:6">
      <c r="A1218" s="22" t="s">
        <v>2587</v>
      </c>
      <c r="B1218" s="22" t="s">
        <v>2588</v>
      </c>
      <c r="C1218" s="22">
        <v>0</v>
      </c>
      <c r="D1218" s="22">
        <v>173110</v>
      </c>
      <c r="E1218" s="22">
        <v>-173110</v>
      </c>
      <c r="F1218" s="22">
        <v>0</v>
      </c>
    </row>
    <row r="1219" spans="1:6">
      <c r="A1219" s="22" t="s">
        <v>2589</v>
      </c>
      <c r="B1219" s="22" t="s">
        <v>2590</v>
      </c>
      <c r="C1219" s="22">
        <v>0</v>
      </c>
      <c r="D1219" s="22">
        <v>300307</v>
      </c>
      <c r="E1219" s="22">
        <v>-300307</v>
      </c>
      <c r="F1219" s="22">
        <v>0</v>
      </c>
    </row>
    <row r="1220" spans="1:6">
      <c r="A1220" s="22" t="s">
        <v>2591</v>
      </c>
      <c r="B1220" s="22" t="s">
        <v>2592</v>
      </c>
      <c r="C1220" s="22">
        <v>0</v>
      </c>
      <c r="D1220" s="22">
        <v>68015</v>
      </c>
      <c r="E1220" s="22">
        <v>-68015</v>
      </c>
      <c r="F1220" s="22">
        <v>0</v>
      </c>
    </row>
    <row r="1221" spans="1:6">
      <c r="A1221" s="22" t="s">
        <v>2593</v>
      </c>
      <c r="B1221" s="22" t="s">
        <v>2594</v>
      </c>
      <c r="C1221" s="22">
        <v>0</v>
      </c>
      <c r="D1221" s="22">
        <v>63932</v>
      </c>
      <c r="E1221" s="22">
        <v>-63932</v>
      </c>
      <c r="F1221" s="22">
        <v>0</v>
      </c>
    </row>
    <row r="1222" spans="1:6">
      <c r="A1222" s="22" t="s">
        <v>2595</v>
      </c>
      <c r="B1222" s="22" t="s">
        <v>2596</v>
      </c>
      <c r="C1222" s="22">
        <v>0</v>
      </c>
      <c r="D1222" s="22">
        <v>92394</v>
      </c>
      <c r="E1222" s="22">
        <v>-92394</v>
      </c>
      <c r="F1222" s="22">
        <v>0</v>
      </c>
    </row>
    <row r="1223" spans="1:6">
      <c r="A1223" s="22" t="s">
        <v>2597</v>
      </c>
      <c r="B1223" s="22" t="s">
        <v>2598</v>
      </c>
      <c r="C1223" s="22">
        <v>0</v>
      </c>
      <c r="D1223" s="22">
        <v>158108</v>
      </c>
      <c r="E1223" s="22">
        <v>-158108</v>
      </c>
      <c r="F1223" s="22">
        <v>0</v>
      </c>
    </row>
    <row r="1224" spans="1:6">
      <c r="A1224" s="22" t="s">
        <v>2599</v>
      </c>
      <c r="B1224" s="22" t="s">
        <v>2600</v>
      </c>
      <c r="C1224" s="22">
        <v>0</v>
      </c>
      <c r="D1224" s="22">
        <v>160126</v>
      </c>
      <c r="E1224" s="22">
        <v>-161896</v>
      </c>
      <c r="F1224" s="22">
        <v>-1770</v>
      </c>
    </row>
    <row r="1225" spans="1:6">
      <c r="A1225" s="22" t="s">
        <v>2601</v>
      </c>
      <c r="B1225" s="22" t="s">
        <v>2602</v>
      </c>
      <c r="C1225" s="22">
        <v>0</v>
      </c>
      <c r="D1225" s="22">
        <v>42692</v>
      </c>
      <c r="E1225" s="22">
        <v>0</v>
      </c>
      <c r="F1225" s="22">
        <v>42692</v>
      </c>
    </row>
    <row r="1226" spans="1:6">
      <c r="A1226" s="22" t="s">
        <v>2603</v>
      </c>
      <c r="B1226" s="22" t="s">
        <v>2604</v>
      </c>
      <c r="C1226" s="22">
        <v>0</v>
      </c>
      <c r="D1226" s="22">
        <v>159430</v>
      </c>
      <c r="E1226" s="22">
        <v>0</v>
      </c>
      <c r="F1226" s="22">
        <v>159430</v>
      </c>
    </row>
    <row r="1227" spans="1:6">
      <c r="A1227" s="22" t="s">
        <v>2605</v>
      </c>
      <c r="B1227" s="22" t="s">
        <v>2606</v>
      </c>
      <c r="C1227" s="22">
        <v>0</v>
      </c>
      <c r="D1227" s="22">
        <v>25577</v>
      </c>
      <c r="E1227" s="22">
        <v>-25577</v>
      </c>
      <c r="F1227" s="22">
        <v>0</v>
      </c>
    </row>
    <row r="1228" spans="1:6">
      <c r="A1228" s="22" t="s">
        <v>2607</v>
      </c>
      <c r="B1228" s="22" t="s">
        <v>2608</v>
      </c>
      <c r="C1228" s="22">
        <v>0</v>
      </c>
      <c r="D1228" s="22">
        <v>298853</v>
      </c>
      <c r="E1228" s="22">
        <v>-298853</v>
      </c>
      <c r="F1228" s="22">
        <v>0</v>
      </c>
    </row>
    <row r="1229" spans="1:6">
      <c r="A1229" s="22" t="s">
        <v>2609</v>
      </c>
      <c r="B1229" s="22" t="s">
        <v>2610</v>
      </c>
      <c r="C1229" s="22">
        <v>0</v>
      </c>
      <c r="D1229" s="22">
        <v>542339.47</v>
      </c>
      <c r="E1229" s="22">
        <v>-542339.47</v>
      </c>
      <c r="F1229" s="22">
        <v>0</v>
      </c>
    </row>
    <row r="1230" spans="1:6">
      <c r="A1230" s="22" t="s">
        <v>2611</v>
      </c>
      <c r="B1230" s="22" t="s">
        <v>2612</v>
      </c>
      <c r="C1230" s="22">
        <v>0</v>
      </c>
      <c r="D1230" s="22">
        <v>886625</v>
      </c>
      <c r="E1230" s="22">
        <v>-886625</v>
      </c>
      <c r="F1230" s="22">
        <v>0</v>
      </c>
    </row>
    <row r="1231" spans="1:6">
      <c r="A1231" s="22" t="s">
        <v>2613</v>
      </c>
      <c r="B1231" s="22" t="s">
        <v>2614</v>
      </c>
      <c r="C1231" s="22">
        <v>0</v>
      </c>
      <c r="D1231" s="22">
        <v>160126</v>
      </c>
      <c r="E1231" s="22">
        <v>-160126</v>
      </c>
      <c r="F1231" s="22">
        <v>0</v>
      </c>
    </row>
    <row r="1232" spans="1:6">
      <c r="A1232" s="22" t="s">
        <v>2615</v>
      </c>
      <c r="B1232" s="22" t="s">
        <v>2616</v>
      </c>
      <c r="C1232" s="22">
        <v>0</v>
      </c>
      <c r="D1232" s="22">
        <v>1168739.3600000001</v>
      </c>
      <c r="E1232" s="22">
        <v>-1168739.3600000001</v>
      </c>
      <c r="F1232" s="22">
        <v>0</v>
      </c>
    </row>
    <row r="1233" spans="1:6">
      <c r="A1233" s="22" t="s">
        <v>2617</v>
      </c>
      <c r="B1233" s="22" t="s">
        <v>2618</v>
      </c>
      <c r="C1233" s="22">
        <v>0</v>
      </c>
      <c r="D1233" s="22">
        <v>44515.5</v>
      </c>
      <c r="E1233" s="22">
        <v>-44515.5</v>
      </c>
      <c r="F1233" s="22">
        <v>0</v>
      </c>
    </row>
    <row r="1234" spans="1:6">
      <c r="A1234" s="22" t="s">
        <v>2619</v>
      </c>
      <c r="B1234" s="22" t="s">
        <v>2620</v>
      </c>
      <c r="C1234" s="22">
        <v>0</v>
      </c>
      <c r="D1234" s="22">
        <v>453897.51</v>
      </c>
      <c r="E1234" s="22">
        <v>-56376.51</v>
      </c>
      <c r="F1234" s="22">
        <v>397521</v>
      </c>
    </row>
    <row r="1235" spans="1:6">
      <c r="A1235" s="22" t="s">
        <v>2621</v>
      </c>
      <c r="B1235" s="22" t="s">
        <v>2622</v>
      </c>
      <c r="C1235" s="22">
        <v>0</v>
      </c>
      <c r="D1235" s="22">
        <v>1423060.61</v>
      </c>
      <c r="E1235" s="22">
        <v>-1423060.61</v>
      </c>
      <c r="F1235" s="22">
        <v>0</v>
      </c>
    </row>
    <row r="1236" spans="1:6">
      <c r="A1236" s="22" t="s">
        <v>2623</v>
      </c>
      <c r="B1236" s="22" t="s">
        <v>2624</v>
      </c>
      <c r="C1236" s="22">
        <v>0</v>
      </c>
      <c r="D1236" s="22">
        <v>54546</v>
      </c>
      <c r="E1236" s="22">
        <v>-19830</v>
      </c>
      <c r="F1236" s="22">
        <v>34716</v>
      </c>
    </row>
    <row r="1237" spans="1:6">
      <c r="A1237" s="22" t="s">
        <v>2625</v>
      </c>
      <c r="B1237" s="22" t="s">
        <v>2626</v>
      </c>
      <c r="C1237" s="22">
        <v>0</v>
      </c>
      <c r="D1237" s="22">
        <v>59792.17</v>
      </c>
      <c r="E1237" s="22">
        <v>-59792.17</v>
      </c>
      <c r="F1237" s="22">
        <v>0</v>
      </c>
    </row>
    <row r="1238" spans="1:6">
      <c r="A1238" s="22" t="s">
        <v>2627</v>
      </c>
      <c r="B1238" s="22" t="s">
        <v>2628</v>
      </c>
      <c r="C1238" s="22">
        <v>0</v>
      </c>
      <c r="D1238" s="22">
        <v>223669.88</v>
      </c>
      <c r="E1238" s="22">
        <v>-208690.36</v>
      </c>
      <c r="F1238" s="22">
        <v>14979.52</v>
      </c>
    </row>
    <row r="1239" spans="1:6">
      <c r="A1239" s="22" t="s">
        <v>2629</v>
      </c>
      <c r="B1239" s="22" t="s">
        <v>2630</v>
      </c>
      <c r="C1239" s="22">
        <v>0</v>
      </c>
      <c r="D1239" s="22">
        <v>81484</v>
      </c>
      <c r="E1239" s="22">
        <v>-81484</v>
      </c>
      <c r="F1239" s="22">
        <v>0</v>
      </c>
    </row>
    <row r="1240" spans="1:6">
      <c r="A1240" s="22" t="s">
        <v>2631</v>
      </c>
      <c r="B1240" s="22" t="s">
        <v>2632</v>
      </c>
      <c r="C1240" s="22">
        <v>0</v>
      </c>
      <c r="D1240" s="22">
        <v>91128.48</v>
      </c>
      <c r="E1240" s="22">
        <v>-91128.48</v>
      </c>
      <c r="F1240" s="22">
        <v>0</v>
      </c>
    </row>
    <row r="1241" spans="1:6">
      <c r="A1241" s="22" t="s">
        <v>2633</v>
      </c>
      <c r="B1241" s="22" t="s">
        <v>2634</v>
      </c>
      <c r="C1241" s="22">
        <v>0</v>
      </c>
      <c r="D1241" s="22">
        <v>98338.02</v>
      </c>
      <c r="E1241" s="22">
        <v>-98338.02</v>
      </c>
      <c r="F1241" s="22">
        <v>0</v>
      </c>
    </row>
    <row r="1242" spans="1:6">
      <c r="A1242" s="22" t="s">
        <v>2635</v>
      </c>
      <c r="B1242" s="22" t="s">
        <v>2636</v>
      </c>
      <c r="C1242" s="22">
        <v>0</v>
      </c>
      <c r="D1242" s="22">
        <v>3000</v>
      </c>
      <c r="E1242" s="22">
        <v>-3000</v>
      </c>
      <c r="F1242" s="22">
        <v>0</v>
      </c>
    </row>
    <row r="1243" spans="1:6">
      <c r="A1243" s="22" t="s">
        <v>2637</v>
      </c>
      <c r="B1243" s="22" t="s">
        <v>2638</v>
      </c>
      <c r="C1243" s="22">
        <v>0</v>
      </c>
      <c r="D1243" s="22">
        <v>9124749.5999999996</v>
      </c>
      <c r="E1243" s="22">
        <v>-9124749.5999999996</v>
      </c>
      <c r="F1243" s="22">
        <v>0</v>
      </c>
    </row>
    <row r="1244" spans="1:6">
      <c r="A1244" s="22" t="s">
        <v>2639</v>
      </c>
      <c r="B1244" s="22" t="s">
        <v>2640</v>
      </c>
      <c r="C1244" s="22">
        <v>0</v>
      </c>
      <c r="D1244" s="22">
        <v>698383</v>
      </c>
      <c r="E1244" s="22">
        <v>-698383</v>
      </c>
      <c r="F1244" s="22">
        <v>0</v>
      </c>
    </row>
    <row r="1245" spans="1:6">
      <c r="A1245" s="22" t="s">
        <v>2641</v>
      </c>
      <c r="B1245" s="22" t="s">
        <v>2642</v>
      </c>
      <c r="C1245" s="22">
        <v>0</v>
      </c>
      <c r="D1245" s="22">
        <v>130318.02</v>
      </c>
      <c r="E1245" s="22">
        <v>-130318.02</v>
      </c>
      <c r="F1245" s="22">
        <v>0</v>
      </c>
    </row>
    <row r="1246" spans="1:6">
      <c r="A1246" s="22" t="s">
        <v>2643</v>
      </c>
      <c r="B1246" s="22" t="s">
        <v>2644</v>
      </c>
      <c r="C1246" s="22">
        <v>0</v>
      </c>
      <c r="D1246" s="22">
        <v>445389</v>
      </c>
      <c r="E1246" s="22">
        <v>-445389</v>
      </c>
      <c r="F1246" s="22">
        <v>0</v>
      </c>
    </row>
    <row r="1247" spans="1:6">
      <c r="A1247" s="22" t="s">
        <v>2645</v>
      </c>
      <c r="B1247" s="22" t="s">
        <v>2646</v>
      </c>
      <c r="C1247" s="22">
        <v>0</v>
      </c>
      <c r="D1247" s="22">
        <v>231527.2</v>
      </c>
      <c r="E1247" s="22">
        <v>-231527</v>
      </c>
      <c r="F1247" s="22">
        <v>0.2</v>
      </c>
    </row>
    <row r="1248" spans="1:6">
      <c r="A1248" s="22" t="s">
        <v>2647</v>
      </c>
      <c r="B1248" s="22" t="s">
        <v>2648</v>
      </c>
      <c r="C1248" s="22">
        <v>0</v>
      </c>
      <c r="D1248" s="22">
        <v>576984</v>
      </c>
      <c r="E1248" s="22">
        <v>-576984</v>
      </c>
      <c r="F1248" s="22">
        <v>0</v>
      </c>
    </row>
    <row r="1249" spans="1:6">
      <c r="A1249" s="22" t="s">
        <v>2649</v>
      </c>
      <c r="B1249" s="22" t="s">
        <v>2650</v>
      </c>
      <c r="C1249" s="22">
        <v>0</v>
      </c>
      <c r="D1249" s="22">
        <v>803457</v>
      </c>
      <c r="E1249" s="22">
        <v>-495214</v>
      </c>
      <c r="F1249" s="22">
        <v>308243</v>
      </c>
    </row>
    <row r="1250" spans="1:6">
      <c r="A1250" s="22" t="s">
        <v>2651</v>
      </c>
      <c r="B1250" s="22" t="s">
        <v>2652</v>
      </c>
      <c r="C1250" s="22">
        <v>0</v>
      </c>
      <c r="D1250" s="22">
        <v>41359</v>
      </c>
      <c r="E1250" s="22">
        <v>-41359</v>
      </c>
      <c r="F1250" s="22">
        <v>0</v>
      </c>
    </row>
    <row r="1251" spans="1:6">
      <c r="A1251" s="22" t="s">
        <v>2653</v>
      </c>
      <c r="B1251" s="22" t="s">
        <v>2654</v>
      </c>
      <c r="C1251" s="22">
        <v>0</v>
      </c>
      <c r="D1251" s="22">
        <v>4079736</v>
      </c>
      <c r="E1251" s="22">
        <v>-4219382</v>
      </c>
      <c r="F1251" s="22">
        <v>-139646</v>
      </c>
    </row>
    <row r="1252" spans="1:6">
      <c r="A1252" s="22" t="s">
        <v>2655</v>
      </c>
      <c r="B1252" s="22" t="s">
        <v>2656</v>
      </c>
      <c r="C1252" s="22">
        <v>0</v>
      </c>
      <c r="D1252" s="22">
        <v>52457</v>
      </c>
      <c r="E1252" s="22">
        <v>0</v>
      </c>
      <c r="F1252" s="22">
        <v>52457</v>
      </c>
    </row>
    <row r="1253" spans="1:6">
      <c r="A1253" s="22" t="s">
        <v>2657</v>
      </c>
      <c r="B1253" s="22" t="s">
        <v>2658</v>
      </c>
      <c r="C1253" s="22">
        <v>0</v>
      </c>
      <c r="D1253" s="22">
        <v>64522</v>
      </c>
      <c r="E1253" s="22">
        <v>-64522</v>
      </c>
      <c r="F1253" s="22">
        <v>0</v>
      </c>
    </row>
    <row r="1254" spans="1:6">
      <c r="A1254" s="22" t="s">
        <v>2659</v>
      </c>
      <c r="B1254" s="22" t="s">
        <v>2660</v>
      </c>
      <c r="C1254" s="22">
        <v>0</v>
      </c>
      <c r="D1254" s="22">
        <v>458984</v>
      </c>
      <c r="E1254" s="22">
        <v>0</v>
      </c>
      <c r="F1254" s="22">
        <v>458984</v>
      </c>
    </row>
    <row r="1255" spans="1:6">
      <c r="A1255" s="22" t="s">
        <v>2661</v>
      </c>
      <c r="B1255" s="22" t="s">
        <v>2662</v>
      </c>
      <c r="C1255" s="22">
        <v>0</v>
      </c>
      <c r="D1255" s="22">
        <v>50138</v>
      </c>
      <c r="E1255" s="22">
        <v>-50138</v>
      </c>
      <c r="F1255" s="22">
        <v>0</v>
      </c>
    </row>
    <row r="1256" spans="1:6">
      <c r="A1256" s="22" t="s">
        <v>2663</v>
      </c>
      <c r="B1256" s="22" t="s">
        <v>2664</v>
      </c>
      <c r="C1256" s="22">
        <v>0</v>
      </c>
      <c r="D1256" s="22">
        <v>202399</v>
      </c>
      <c r="E1256" s="22">
        <v>-202399</v>
      </c>
      <c r="F1256" s="22">
        <v>0</v>
      </c>
    </row>
    <row r="1257" spans="1:6">
      <c r="A1257" s="22" t="s">
        <v>2665</v>
      </c>
      <c r="B1257" s="22" t="s">
        <v>2666</v>
      </c>
      <c r="C1257" s="22">
        <v>0</v>
      </c>
      <c r="D1257" s="22">
        <v>201957.96</v>
      </c>
      <c r="E1257" s="22">
        <v>-201957.96</v>
      </c>
      <c r="F1257" s="22">
        <v>0</v>
      </c>
    </row>
    <row r="1258" spans="1:6">
      <c r="A1258" s="22" t="s">
        <v>2667</v>
      </c>
      <c r="B1258" s="22" t="s">
        <v>2668</v>
      </c>
      <c r="C1258" s="22">
        <v>0</v>
      </c>
      <c r="D1258" s="22">
        <v>228333.68</v>
      </c>
      <c r="E1258" s="22">
        <v>-228333.68</v>
      </c>
      <c r="F1258" s="22">
        <v>0</v>
      </c>
    </row>
    <row r="1259" spans="1:6">
      <c r="A1259" s="22" t="s">
        <v>2669</v>
      </c>
      <c r="B1259" s="22" t="s">
        <v>2670</v>
      </c>
      <c r="C1259" s="22">
        <v>0</v>
      </c>
      <c r="D1259" s="22">
        <v>568270</v>
      </c>
      <c r="E1259" s="22">
        <v>-568270</v>
      </c>
      <c r="F1259" s="22">
        <v>0</v>
      </c>
    </row>
    <row r="1260" spans="1:6">
      <c r="A1260" s="22" t="s">
        <v>2671</v>
      </c>
      <c r="B1260" s="22" t="s">
        <v>2672</v>
      </c>
      <c r="C1260" s="22">
        <v>0</v>
      </c>
      <c r="D1260" s="22">
        <v>1989864.6</v>
      </c>
      <c r="E1260" s="22">
        <v>-1989864.6</v>
      </c>
      <c r="F1260" s="22">
        <v>0</v>
      </c>
    </row>
    <row r="1261" spans="1:6">
      <c r="A1261" s="22" t="s">
        <v>2673</v>
      </c>
      <c r="B1261" s="22" t="s">
        <v>2674</v>
      </c>
      <c r="C1261" s="22">
        <v>0</v>
      </c>
      <c r="D1261" s="22">
        <v>1021936.8</v>
      </c>
      <c r="E1261" s="22">
        <v>-1016549.39</v>
      </c>
      <c r="F1261" s="22">
        <v>5387.41</v>
      </c>
    </row>
    <row r="1262" spans="1:6">
      <c r="A1262" s="22" t="s">
        <v>2675</v>
      </c>
      <c r="B1262" s="22" t="s">
        <v>2676</v>
      </c>
      <c r="C1262" s="22">
        <v>0</v>
      </c>
      <c r="D1262" s="22">
        <v>373293</v>
      </c>
      <c r="E1262" s="22">
        <v>-373293</v>
      </c>
      <c r="F1262" s="22">
        <v>0</v>
      </c>
    </row>
    <row r="1263" spans="1:6">
      <c r="A1263" s="22" t="s">
        <v>2677</v>
      </c>
      <c r="B1263" s="22" t="s">
        <v>2678</v>
      </c>
      <c r="C1263" s="22">
        <v>0</v>
      </c>
      <c r="D1263" s="22">
        <v>18767.73</v>
      </c>
      <c r="E1263" s="22">
        <v>-18767.73</v>
      </c>
      <c r="F1263" s="22">
        <v>0</v>
      </c>
    </row>
    <row r="1264" spans="1:6">
      <c r="A1264" s="22" t="s">
        <v>2679</v>
      </c>
      <c r="B1264" s="22" t="s">
        <v>2680</v>
      </c>
      <c r="C1264" s="22">
        <v>0</v>
      </c>
      <c r="D1264" s="22">
        <v>98030</v>
      </c>
      <c r="E1264" s="22">
        <v>-98030</v>
      </c>
      <c r="F1264" s="22">
        <v>0</v>
      </c>
    </row>
    <row r="1265" spans="1:6">
      <c r="A1265" s="22" t="s">
        <v>2681</v>
      </c>
      <c r="B1265" s="22" t="s">
        <v>2682</v>
      </c>
      <c r="C1265" s="22">
        <v>0</v>
      </c>
      <c r="D1265" s="22">
        <v>24378</v>
      </c>
      <c r="E1265" s="22">
        <v>-24378</v>
      </c>
      <c r="F1265" s="22">
        <v>0</v>
      </c>
    </row>
    <row r="1266" spans="1:6">
      <c r="A1266" s="22" t="s">
        <v>2683</v>
      </c>
      <c r="B1266" s="22" t="s">
        <v>2684</v>
      </c>
      <c r="C1266" s="22">
        <v>0</v>
      </c>
      <c r="D1266" s="22">
        <v>208618</v>
      </c>
      <c r="E1266" s="22">
        <v>-211099</v>
      </c>
      <c r="F1266" s="22">
        <v>-2481</v>
      </c>
    </row>
    <row r="1267" spans="1:6">
      <c r="A1267" s="22" t="s">
        <v>2685</v>
      </c>
      <c r="B1267" s="22" t="s">
        <v>2686</v>
      </c>
      <c r="C1267" s="22">
        <v>0</v>
      </c>
      <c r="D1267" s="22">
        <v>4267474.5199999996</v>
      </c>
      <c r="E1267" s="22">
        <v>-4264072.5199999996</v>
      </c>
      <c r="F1267" s="22">
        <v>3402</v>
      </c>
    </row>
    <row r="1268" spans="1:6">
      <c r="A1268" s="22" t="s">
        <v>2687</v>
      </c>
      <c r="B1268" s="22" t="s">
        <v>2688</v>
      </c>
      <c r="C1268" s="22">
        <v>0</v>
      </c>
      <c r="D1268" s="22">
        <v>1242764.53</v>
      </c>
      <c r="E1268" s="22">
        <v>-1242764.53</v>
      </c>
      <c r="F1268" s="22">
        <v>0</v>
      </c>
    </row>
    <row r="1269" spans="1:6">
      <c r="A1269" s="22" t="s">
        <v>2689</v>
      </c>
      <c r="B1269" s="22" t="s">
        <v>2690</v>
      </c>
      <c r="C1269" s="22">
        <v>0</v>
      </c>
      <c r="D1269" s="22">
        <v>1404949</v>
      </c>
      <c r="E1269" s="22">
        <v>-1503750</v>
      </c>
      <c r="F1269" s="22">
        <v>-98801</v>
      </c>
    </row>
    <row r="1270" spans="1:6">
      <c r="A1270" s="22" t="s">
        <v>2691</v>
      </c>
      <c r="B1270" s="22" t="s">
        <v>2692</v>
      </c>
      <c r="C1270" s="22">
        <v>0</v>
      </c>
      <c r="D1270" s="22">
        <v>108000</v>
      </c>
      <c r="E1270" s="22">
        <v>-108000</v>
      </c>
      <c r="F1270" s="22">
        <v>0</v>
      </c>
    </row>
    <row r="1271" spans="1:6">
      <c r="A1271" s="22" t="s">
        <v>2693</v>
      </c>
      <c r="B1271" s="22" t="s">
        <v>2694</v>
      </c>
      <c r="C1271" s="22">
        <v>0</v>
      </c>
      <c r="D1271" s="22">
        <v>1055717.5</v>
      </c>
      <c r="E1271" s="22">
        <v>-1055658.5</v>
      </c>
      <c r="F1271" s="22">
        <v>59</v>
      </c>
    </row>
    <row r="1272" spans="1:6">
      <c r="A1272" s="22" t="s">
        <v>2695</v>
      </c>
      <c r="B1272" s="22" t="s">
        <v>2696</v>
      </c>
      <c r="C1272" s="22">
        <v>0</v>
      </c>
      <c r="D1272" s="22">
        <v>291939</v>
      </c>
      <c r="E1272" s="22">
        <v>-291939</v>
      </c>
      <c r="F1272" s="22">
        <v>0</v>
      </c>
    </row>
    <row r="1273" spans="1:6">
      <c r="A1273" s="22" t="s">
        <v>2697</v>
      </c>
      <c r="B1273" s="22" t="s">
        <v>2698</v>
      </c>
      <c r="C1273" s="22">
        <v>0</v>
      </c>
      <c r="D1273" s="22">
        <v>2549710</v>
      </c>
      <c r="E1273" s="22">
        <v>-1335650</v>
      </c>
      <c r="F1273" s="22">
        <v>1214060</v>
      </c>
    </row>
    <row r="1274" spans="1:6">
      <c r="A1274" s="22" t="s">
        <v>2699</v>
      </c>
      <c r="B1274" s="22" t="s">
        <v>2700</v>
      </c>
      <c r="C1274" s="22">
        <v>0</v>
      </c>
      <c r="D1274" s="22">
        <v>1330373</v>
      </c>
      <c r="E1274" s="22">
        <v>-1330373</v>
      </c>
      <c r="F1274" s="22">
        <v>0</v>
      </c>
    </row>
    <row r="1275" spans="1:6">
      <c r="A1275" s="22" t="s">
        <v>2701</v>
      </c>
      <c r="B1275" s="22" t="s">
        <v>2702</v>
      </c>
      <c r="C1275" s="22">
        <v>0</v>
      </c>
      <c r="D1275" s="22">
        <v>98353</v>
      </c>
      <c r="E1275" s="22">
        <v>-98353</v>
      </c>
      <c r="F1275" s="22">
        <v>0</v>
      </c>
    </row>
    <row r="1276" spans="1:6">
      <c r="A1276" s="22" t="s">
        <v>2703</v>
      </c>
      <c r="B1276" s="22" t="s">
        <v>2704</v>
      </c>
      <c r="C1276" s="22">
        <v>0</v>
      </c>
      <c r="D1276" s="22">
        <v>47160</v>
      </c>
      <c r="E1276" s="22">
        <v>-47160</v>
      </c>
      <c r="F1276" s="22">
        <v>0</v>
      </c>
    </row>
    <row r="1277" spans="1:6">
      <c r="A1277" s="22" t="s">
        <v>2705</v>
      </c>
      <c r="B1277" s="22" t="s">
        <v>2706</v>
      </c>
      <c r="C1277" s="22">
        <v>0</v>
      </c>
      <c r="D1277" s="22">
        <v>37199.160000000003</v>
      </c>
      <c r="E1277" s="22">
        <v>-37199.160000000003</v>
      </c>
      <c r="F1277" s="22">
        <v>0</v>
      </c>
    </row>
    <row r="1278" spans="1:6">
      <c r="A1278" s="22" t="s">
        <v>2707</v>
      </c>
      <c r="B1278" s="22" t="s">
        <v>2708</v>
      </c>
      <c r="C1278" s="22">
        <v>0</v>
      </c>
      <c r="D1278" s="22">
        <v>97467.41</v>
      </c>
      <c r="E1278" s="22">
        <v>-97467.41</v>
      </c>
      <c r="F1278" s="22">
        <v>0</v>
      </c>
    </row>
    <row r="1279" spans="1:6">
      <c r="A1279" s="22" t="s">
        <v>2709</v>
      </c>
      <c r="B1279" s="22" t="s">
        <v>2710</v>
      </c>
      <c r="C1279" s="22">
        <v>0</v>
      </c>
      <c r="D1279" s="22">
        <v>1170133.3400000001</v>
      </c>
      <c r="E1279" s="22">
        <v>-1170133.3400000001</v>
      </c>
      <c r="F1279" s="22">
        <v>0</v>
      </c>
    </row>
    <row r="1280" spans="1:6">
      <c r="A1280" s="22" t="s">
        <v>2711</v>
      </c>
      <c r="B1280" s="22" t="s">
        <v>2712</v>
      </c>
      <c r="C1280" s="22">
        <v>0</v>
      </c>
      <c r="D1280" s="22">
        <v>652608.23</v>
      </c>
      <c r="E1280" s="22">
        <v>-652608.23</v>
      </c>
      <c r="F1280" s="22">
        <v>0</v>
      </c>
    </row>
    <row r="1281" spans="1:6">
      <c r="A1281" s="22" t="s">
        <v>2713</v>
      </c>
      <c r="B1281" s="22" t="s">
        <v>2714</v>
      </c>
      <c r="C1281" s="22">
        <v>0</v>
      </c>
      <c r="D1281" s="22">
        <v>1592315.21</v>
      </c>
      <c r="E1281" s="22">
        <v>-1516294</v>
      </c>
      <c r="F1281" s="22">
        <v>76021.210000000006</v>
      </c>
    </row>
    <row r="1282" spans="1:6">
      <c r="A1282" s="22" t="s">
        <v>2715</v>
      </c>
      <c r="B1282" s="22" t="s">
        <v>2716</v>
      </c>
      <c r="C1282" s="22">
        <v>0</v>
      </c>
      <c r="D1282" s="22">
        <v>35771773.530000001</v>
      </c>
      <c r="E1282" s="22">
        <v>-29231792.890000001</v>
      </c>
      <c r="F1282" s="22">
        <v>6539980.6399999997</v>
      </c>
    </row>
    <row r="1283" spans="1:6">
      <c r="A1283" s="22" t="s">
        <v>2717</v>
      </c>
      <c r="B1283" s="22" t="s">
        <v>2718</v>
      </c>
      <c r="C1283" s="22">
        <v>0</v>
      </c>
      <c r="D1283" s="22">
        <v>2618412.0099999998</v>
      </c>
      <c r="E1283" s="22">
        <v>-1152572.01</v>
      </c>
      <c r="F1283" s="22">
        <v>1465840</v>
      </c>
    </row>
    <row r="1284" spans="1:6">
      <c r="A1284" s="22" t="s">
        <v>2719</v>
      </c>
      <c r="B1284" s="22" t="s">
        <v>2720</v>
      </c>
      <c r="C1284" s="22">
        <v>0</v>
      </c>
      <c r="D1284" s="22">
        <v>1906349</v>
      </c>
      <c r="E1284" s="22">
        <v>-1906349</v>
      </c>
      <c r="F1284" s="22">
        <v>0</v>
      </c>
    </row>
    <row r="1285" spans="1:6">
      <c r="A1285" s="22" t="s">
        <v>2721</v>
      </c>
      <c r="B1285" s="22" t="s">
        <v>2722</v>
      </c>
      <c r="C1285" s="22">
        <v>0</v>
      </c>
      <c r="D1285" s="22">
        <v>412922</v>
      </c>
      <c r="E1285" s="22">
        <v>0</v>
      </c>
      <c r="F1285" s="22">
        <v>412922</v>
      </c>
    </row>
    <row r="1286" spans="1:6">
      <c r="A1286" s="22" t="s">
        <v>2723</v>
      </c>
      <c r="B1286" s="22" t="s">
        <v>2724</v>
      </c>
      <c r="C1286" s="22">
        <v>0</v>
      </c>
      <c r="D1286" s="22">
        <v>372243.45</v>
      </c>
      <c r="E1286" s="22">
        <v>-10584.45</v>
      </c>
      <c r="F1286" s="22">
        <v>361659</v>
      </c>
    </row>
    <row r="1287" spans="1:6">
      <c r="A1287" s="22" t="s">
        <v>2725</v>
      </c>
      <c r="B1287" s="22" t="s">
        <v>2726</v>
      </c>
      <c r="C1287" s="22">
        <v>0</v>
      </c>
      <c r="D1287" s="22">
        <v>2449578</v>
      </c>
      <c r="E1287" s="22">
        <v>-1549888</v>
      </c>
      <c r="F1287" s="22">
        <v>899690</v>
      </c>
    </row>
    <row r="1288" spans="1:6">
      <c r="A1288" s="22" t="s">
        <v>2727</v>
      </c>
      <c r="B1288" s="22" t="s">
        <v>2728</v>
      </c>
      <c r="C1288" s="22">
        <v>0</v>
      </c>
      <c r="D1288" s="22">
        <v>1127028.75</v>
      </c>
      <c r="E1288" s="22">
        <v>-1127028.75</v>
      </c>
      <c r="F1288" s="22">
        <v>0</v>
      </c>
    </row>
    <row r="1289" spans="1:6">
      <c r="A1289" s="22" t="s">
        <v>2729</v>
      </c>
      <c r="B1289" s="22" t="s">
        <v>2730</v>
      </c>
      <c r="C1289" s="22">
        <v>0</v>
      </c>
      <c r="D1289" s="22">
        <v>2551995</v>
      </c>
      <c r="E1289" s="22">
        <v>-2550692</v>
      </c>
      <c r="F1289" s="22">
        <v>1303</v>
      </c>
    </row>
    <row r="1290" spans="1:6">
      <c r="A1290" s="22" t="s">
        <v>2731</v>
      </c>
      <c r="B1290" s="22" t="s">
        <v>2732</v>
      </c>
      <c r="C1290" s="22">
        <v>0</v>
      </c>
      <c r="D1290" s="22">
        <v>309244</v>
      </c>
      <c r="E1290" s="22">
        <v>-309244</v>
      </c>
      <c r="F1290" s="22">
        <v>0</v>
      </c>
    </row>
    <row r="1291" spans="1:6">
      <c r="A1291" s="22" t="s">
        <v>2733</v>
      </c>
      <c r="B1291" s="22" t="s">
        <v>2734</v>
      </c>
      <c r="C1291" s="22">
        <v>0</v>
      </c>
      <c r="D1291" s="22">
        <v>134709</v>
      </c>
      <c r="E1291" s="22">
        <v>-134709</v>
      </c>
      <c r="F1291" s="22">
        <v>0</v>
      </c>
    </row>
    <row r="1292" spans="1:6">
      <c r="A1292" s="22" t="s">
        <v>2735</v>
      </c>
      <c r="B1292" s="22" t="s">
        <v>2736</v>
      </c>
      <c r="C1292" s="22">
        <v>0</v>
      </c>
      <c r="D1292" s="22">
        <v>49196</v>
      </c>
      <c r="E1292" s="22">
        <v>0</v>
      </c>
      <c r="F1292" s="22">
        <v>49196</v>
      </c>
    </row>
    <row r="1293" spans="1:6">
      <c r="A1293" s="22" t="s">
        <v>2737</v>
      </c>
      <c r="B1293" s="22" t="s">
        <v>2738</v>
      </c>
      <c r="C1293" s="22">
        <v>0</v>
      </c>
      <c r="D1293" s="22">
        <v>259480</v>
      </c>
      <c r="E1293" s="22">
        <v>-259480</v>
      </c>
      <c r="F1293" s="22">
        <v>0</v>
      </c>
    </row>
    <row r="1294" spans="1:6">
      <c r="A1294" s="22" t="s">
        <v>2739</v>
      </c>
      <c r="B1294" s="22" t="s">
        <v>2740</v>
      </c>
      <c r="C1294" s="22">
        <v>0</v>
      </c>
      <c r="D1294" s="22">
        <v>433650</v>
      </c>
      <c r="E1294" s="22">
        <v>-433650</v>
      </c>
      <c r="F1294" s="22">
        <v>0</v>
      </c>
    </row>
    <row r="1295" spans="1:6">
      <c r="A1295" s="22" t="s">
        <v>2741</v>
      </c>
      <c r="B1295" s="22" t="s">
        <v>2742</v>
      </c>
      <c r="C1295" s="22">
        <v>0</v>
      </c>
      <c r="D1295" s="22">
        <v>147028</v>
      </c>
      <c r="E1295" s="22">
        <v>-147028</v>
      </c>
      <c r="F1295" s="22">
        <v>0</v>
      </c>
    </row>
    <row r="1296" spans="1:6">
      <c r="A1296" s="22" t="s">
        <v>2743</v>
      </c>
      <c r="B1296" s="22" t="s">
        <v>2744</v>
      </c>
      <c r="C1296" s="22">
        <v>0</v>
      </c>
      <c r="D1296" s="22">
        <v>26159</v>
      </c>
      <c r="E1296" s="22">
        <v>-26159</v>
      </c>
      <c r="F1296" s="22">
        <v>0</v>
      </c>
    </row>
    <row r="1297" spans="1:6">
      <c r="A1297" s="22" t="s">
        <v>2745</v>
      </c>
      <c r="B1297" s="22" t="s">
        <v>2746</v>
      </c>
      <c r="C1297" s="22">
        <v>0</v>
      </c>
      <c r="D1297" s="22">
        <v>78171</v>
      </c>
      <c r="E1297" s="22">
        <v>-78171</v>
      </c>
      <c r="F1297" s="22">
        <v>0</v>
      </c>
    </row>
    <row r="1298" spans="1:6">
      <c r="A1298" s="22" t="s">
        <v>2747</v>
      </c>
      <c r="B1298" s="22" t="s">
        <v>2748</v>
      </c>
      <c r="C1298" s="22">
        <v>0</v>
      </c>
      <c r="D1298" s="22">
        <v>67425</v>
      </c>
      <c r="E1298" s="22">
        <v>-67425</v>
      </c>
      <c r="F1298" s="22">
        <v>0</v>
      </c>
    </row>
    <row r="1299" spans="1:6">
      <c r="A1299" s="22" t="s">
        <v>2749</v>
      </c>
      <c r="B1299" s="22" t="s">
        <v>2750</v>
      </c>
      <c r="C1299" s="22">
        <v>0</v>
      </c>
      <c r="D1299" s="22">
        <v>30055</v>
      </c>
      <c r="E1299" s="22">
        <v>-30055</v>
      </c>
      <c r="F1299" s="22">
        <v>0</v>
      </c>
    </row>
    <row r="1300" spans="1:6">
      <c r="A1300" s="22" t="s">
        <v>2751</v>
      </c>
      <c r="B1300" s="22" t="s">
        <v>2752</v>
      </c>
      <c r="C1300" s="22">
        <v>0</v>
      </c>
      <c r="D1300" s="22">
        <v>102583</v>
      </c>
      <c r="E1300" s="22">
        <v>-102583</v>
      </c>
      <c r="F1300" s="22">
        <v>0</v>
      </c>
    </row>
    <row r="1301" spans="1:6">
      <c r="A1301" s="22" t="s">
        <v>2753</v>
      </c>
      <c r="B1301" s="22" t="s">
        <v>2754</v>
      </c>
      <c r="C1301" s="22">
        <v>0</v>
      </c>
      <c r="D1301" s="22">
        <v>594509.80000000005</v>
      </c>
      <c r="E1301" s="22">
        <v>-594509.80000000005</v>
      </c>
      <c r="F1301" s="22">
        <v>0</v>
      </c>
    </row>
    <row r="1302" spans="1:6">
      <c r="A1302" s="22" t="s">
        <v>2755</v>
      </c>
      <c r="B1302" s="22" t="s">
        <v>2756</v>
      </c>
      <c r="C1302" s="22">
        <v>0</v>
      </c>
      <c r="D1302" s="22">
        <v>146867.79999999999</v>
      </c>
      <c r="E1302" s="22">
        <v>-146867.79999999999</v>
      </c>
      <c r="F1302" s="22">
        <v>0</v>
      </c>
    </row>
    <row r="1303" spans="1:6">
      <c r="A1303" s="22" t="s">
        <v>2757</v>
      </c>
      <c r="B1303" s="22" t="s">
        <v>2758</v>
      </c>
      <c r="C1303" s="22">
        <v>0</v>
      </c>
      <c r="D1303" s="22">
        <v>1173316.25</v>
      </c>
      <c r="E1303" s="22">
        <v>-1173316.25</v>
      </c>
      <c r="F1303" s="22">
        <v>0</v>
      </c>
    </row>
    <row r="1304" spans="1:6">
      <c r="A1304" s="22" t="s">
        <v>2759</v>
      </c>
      <c r="B1304" s="22" t="s">
        <v>2760</v>
      </c>
      <c r="C1304" s="22">
        <v>0</v>
      </c>
      <c r="D1304" s="22">
        <v>43005</v>
      </c>
      <c r="E1304" s="22">
        <v>0</v>
      </c>
      <c r="F1304" s="22">
        <v>43005</v>
      </c>
    </row>
    <row r="1305" spans="1:6">
      <c r="A1305" s="22" t="s">
        <v>2761</v>
      </c>
      <c r="B1305" s="22" t="s">
        <v>2762</v>
      </c>
      <c r="C1305" s="22">
        <v>0</v>
      </c>
      <c r="D1305" s="22">
        <v>634600</v>
      </c>
      <c r="E1305" s="22">
        <v>-634600</v>
      </c>
      <c r="F1305" s="22">
        <v>0</v>
      </c>
    </row>
    <row r="1306" spans="1:6">
      <c r="A1306" s="22" t="s">
        <v>2763</v>
      </c>
      <c r="B1306" s="22" t="s">
        <v>2764</v>
      </c>
      <c r="C1306" s="22">
        <v>0</v>
      </c>
      <c r="D1306" s="22">
        <v>2092061.98</v>
      </c>
      <c r="E1306" s="22">
        <v>-2092061.98</v>
      </c>
      <c r="F1306" s="22">
        <v>0</v>
      </c>
    </row>
    <row r="1307" spans="1:6">
      <c r="A1307" s="22" t="s">
        <v>2765</v>
      </c>
      <c r="B1307" s="22" t="s">
        <v>2766</v>
      </c>
      <c r="C1307" s="22">
        <v>0</v>
      </c>
      <c r="D1307" s="22">
        <v>509645.54</v>
      </c>
      <c r="E1307" s="22">
        <v>-509645.54</v>
      </c>
      <c r="F1307" s="22">
        <v>0</v>
      </c>
    </row>
    <row r="1308" spans="1:6">
      <c r="A1308" s="22" t="s">
        <v>2767</v>
      </c>
      <c r="B1308" s="22" t="s">
        <v>2768</v>
      </c>
      <c r="C1308" s="22">
        <v>0</v>
      </c>
      <c r="D1308" s="22">
        <v>220403.07</v>
      </c>
      <c r="E1308" s="22">
        <v>-220403.07</v>
      </c>
      <c r="F1308" s="22">
        <v>0</v>
      </c>
    </row>
    <row r="1309" spans="1:6">
      <c r="A1309" s="22" t="s">
        <v>2769</v>
      </c>
      <c r="B1309" s="22" t="s">
        <v>2770</v>
      </c>
      <c r="C1309" s="22">
        <v>0</v>
      </c>
      <c r="D1309" s="22">
        <v>52510</v>
      </c>
      <c r="E1309" s="22">
        <v>-52510</v>
      </c>
      <c r="F1309" s="22">
        <v>0</v>
      </c>
    </row>
    <row r="1310" spans="1:6">
      <c r="A1310" s="22" t="s">
        <v>2771</v>
      </c>
      <c r="B1310" s="22" t="s">
        <v>2772</v>
      </c>
      <c r="C1310" s="22">
        <v>0</v>
      </c>
      <c r="D1310" s="22">
        <v>63412.99</v>
      </c>
      <c r="E1310" s="22">
        <v>-63412.99</v>
      </c>
      <c r="F1310" s="22">
        <v>0</v>
      </c>
    </row>
    <row r="1311" spans="1:6">
      <c r="A1311" s="22" t="s">
        <v>2773</v>
      </c>
      <c r="B1311" s="22" t="s">
        <v>2774</v>
      </c>
      <c r="C1311" s="22">
        <v>0</v>
      </c>
      <c r="D1311" s="22">
        <v>163646</v>
      </c>
      <c r="E1311" s="22">
        <v>-163646</v>
      </c>
      <c r="F1311" s="22">
        <v>0</v>
      </c>
    </row>
    <row r="1312" spans="1:6">
      <c r="A1312" s="22" t="s">
        <v>2775</v>
      </c>
      <c r="B1312" s="22" t="s">
        <v>2776</v>
      </c>
      <c r="C1312" s="22">
        <v>0</v>
      </c>
      <c r="D1312" s="22">
        <v>586175</v>
      </c>
      <c r="E1312" s="22">
        <v>-603878</v>
      </c>
      <c r="F1312" s="22">
        <v>-17703</v>
      </c>
    </row>
    <row r="1313" spans="1:6">
      <c r="A1313" s="22" t="s">
        <v>2777</v>
      </c>
      <c r="B1313" s="22" t="s">
        <v>2778</v>
      </c>
      <c r="C1313" s="22">
        <v>0</v>
      </c>
      <c r="D1313" s="22">
        <v>50663</v>
      </c>
      <c r="E1313" s="22">
        <v>-50663</v>
      </c>
      <c r="F1313" s="22">
        <v>0</v>
      </c>
    </row>
    <row r="1314" spans="1:6">
      <c r="A1314" s="22" t="s">
        <v>2779</v>
      </c>
      <c r="B1314" s="22" t="s">
        <v>2780</v>
      </c>
      <c r="C1314" s="22">
        <v>0</v>
      </c>
      <c r="D1314" s="22">
        <v>337362</v>
      </c>
      <c r="E1314" s="22">
        <v>-337362</v>
      </c>
      <c r="F1314" s="22">
        <v>0</v>
      </c>
    </row>
    <row r="1315" spans="1:6">
      <c r="A1315" s="22" t="s">
        <v>2781</v>
      </c>
      <c r="B1315" s="22" t="s">
        <v>2782</v>
      </c>
      <c r="C1315" s="22">
        <v>0</v>
      </c>
      <c r="D1315" s="22">
        <v>1760139</v>
      </c>
      <c r="E1315" s="22">
        <v>-480914</v>
      </c>
      <c r="F1315" s="22">
        <v>1279225</v>
      </c>
    </row>
    <row r="1316" spans="1:6">
      <c r="A1316" s="22" t="s">
        <v>2783</v>
      </c>
      <c r="B1316" s="22" t="s">
        <v>2784</v>
      </c>
      <c r="C1316" s="22">
        <v>0</v>
      </c>
      <c r="D1316" s="22">
        <v>119953</v>
      </c>
      <c r="E1316" s="22">
        <v>-119953</v>
      </c>
      <c r="F1316" s="22">
        <v>0</v>
      </c>
    </row>
    <row r="1317" spans="1:6">
      <c r="A1317" s="22" t="s">
        <v>2785</v>
      </c>
      <c r="B1317" s="22" t="s">
        <v>2786</v>
      </c>
      <c r="C1317" s="22">
        <v>0</v>
      </c>
      <c r="D1317" s="22">
        <v>304953.90999999997</v>
      </c>
      <c r="E1317" s="22">
        <v>-304953.90999999997</v>
      </c>
      <c r="F1317" s="22">
        <v>0</v>
      </c>
    </row>
    <row r="1318" spans="1:6">
      <c r="A1318" s="22" t="s">
        <v>2787</v>
      </c>
      <c r="B1318" s="22" t="s">
        <v>2788</v>
      </c>
      <c r="C1318" s="22">
        <v>0</v>
      </c>
      <c r="D1318" s="22">
        <v>885214</v>
      </c>
      <c r="E1318" s="22">
        <v>-885214</v>
      </c>
      <c r="F1318" s="22">
        <v>0</v>
      </c>
    </row>
    <row r="1319" spans="1:6">
      <c r="A1319" s="22" t="s">
        <v>2789</v>
      </c>
      <c r="B1319" s="22" t="s">
        <v>2790</v>
      </c>
      <c r="C1319" s="22">
        <v>0</v>
      </c>
      <c r="D1319" s="22">
        <v>4300</v>
      </c>
      <c r="E1319" s="22">
        <v>-4300</v>
      </c>
      <c r="F1319" s="22">
        <v>0</v>
      </c>
    </row>
    <row r="1320" spans="1:6">
      <c r="A1320" s="22" t="s">
        <v>2791</v>
      </c>
      <c r="B1320" s="22" t="s">
        <v>2792</v>
      </c>
      <c r="C1320" s="22">
        <v>0</v>
      </c>
      <c r="D1320" s="22">
        <v>329825</v>
      </c>
      <c r="E1320" s="22">
        <v>-329825</v>
      </c>
      <c r="F1320" s="22">
        <v>0</v>
      </c>
    </row>
    <row r="1321" spans="1:6">
      <c r="A1321" s="22" t="s">
        <v>2793</v>
      </c>
      <c r="B1321" s="22" t="s">
        <v>2794</v>
      </c>
      <c r="C1321" s="22">
        <v>0</v>
      </c>
      <c r="D1321" s="22">
        <v>548231</v>
      </c>
      <c r="E1321" s="22">
        <v>-548231</v>
      </c>
      <c r="F1321" s="22">
        <v>0</v>
      </c>
    </row>
    <row r="1322" spans="1:6">
      <c r="A1322" s="22" t="s">
        <v>2795</v>
      </c>
      <c r="B1322" s="22" t="s">
        <v>2796</v>
      </c>
      <c r="C1322" s="22">
        <v>0</v>
      </c>
      <c r="D1322" s="22">
        <v>311378.40000000002</v>
      </c>
      <c r="E1322" s="22">
        <v>-311378.40000000002</v>
      </c>
      <c r="F1322" s="22">
        <v>0</v>
      </c>
    </row>
    <row r="1323" spans="1:6">
      <c r="A1323" s="22" t="s">
        <v>2797</v>
      </c>
      <c r="B1323" s="22" t="s">
        <v>2798</v>
      </c>
      <c r="C1323" s="22">
        <v>0</v>
      </c>
      <c r="D1323" s="22">
        <v>228774.46</v>
      </c>
      <c r="E1323" s="22">
        <v>-228774.46</v>
      </c>
      <c r="F1323" s="22">
        <v>0</v>
      </c>
    </row>
    <row r="1324" spans="1:6">
      <c r="A1324" s="22" t="s">
        <v>2799</v>
      </c>
      <c r="B1324" s="22" t="s">
        <v>2800</v>
      </c>
      <c r="C1324" s="22">
        <v>0</v>
      </c>
      <c r="D1324" s="22">
        <v>817411.22</v>
      </c>
      <c r="E1324" s="22">
        <v>-817411.22</v>
      </c>
      <c r="F1324" s="22">
        <v>0</v>
      </c>
    </row>
    <row r="1325" spans="1:6">
      <c r="A1325" s="22" t="s">
        <v>2801</v>
      </c>
      <c r="B1325" s="22" t="s">
        <v>2802</v>
      </c>
      <c r="C1325" s="22">
        <v>-3597</v>
      </c>
      <c r="D1325" s="22">
        <v>0</v>
      </c>
      <c r="E1325" s="22">
        <v>0</v>
      </c>
      <c r="F1325" s="22">
        <v>-3597</v>
      </c>
    </row>
    <row r="1326" spans="1:6">
      <c r="A1326" s="22" t="s">
        <v>2803</v>
      </c>
      <c r="B1326" s="22" t="s">
        <v>2804</v>
      </c>
      <c r="C1326" s="22">
        <v>128466</v>
      </c>
      <c r="D1326" s="22">
        <v>0</v>
      </c>
      <c r="E1326" s="22">
        <v>0</v>
      </c>
      <c r="F1326" s="22">
        <v>128466</v>
      </c>
    </row>
    <row r="1327" spans="1:6">
      <c r="A1327" s="22" t="s">
        <v>2805</v>
      </c>
      <c r="B1327" s="22" t="s">
        <v>2806</v>
      </c>
      <c r="C1327" s="22">
        <v>-2513</v>
      </c>
      <c r="D1327" s="22">
        <v>0</v>
      </c>
      <c r="E1327" s="22">
        <v>0</v>
      </c>
      <c r="F1327" s="22">
        <v>-2513</v>
      </c>
    </row>
    <row r="1328" spans="1:6">
      <c r="A1328" s="22" t="s">
        <v>103</v>
      </c>
      <c r="B1328" s="22" t="s">
        <v>104</v>
      </c>
      <c r="C1328" s="22">
        <v>55957</v>
      </c>
      <c r="D1328" s="22">
        <v>0</v>
      </c>
      <c r="E1328" s="22">
        <v>0</v>
      </c>
      <c r="F1328" s="22">
        <v>55957</v>
      </c>
    </row>
    <row r="1329" spans="1:6">
      <c r="A1329" s="22" t="s">
        <v>2807</v>
      </c>
      <c r="B1329" s="22" t="s">
        <v>2808</v>
      </c>
      <c r="C1329" s="22">
        <v>-2164</v>
      </c>
      <c r="D1329" s="22">
        <v>0</v>
      </c>
      <c r="E1329" s="22">
        <v>0</v>
      </c>
      <c r="F1329" s="22">
        <v>-2164</v>
      </c>
    </row>
    <row r="1330" spans="1:6">
      <c r="A1330" s="22" t="s">
        <v>2809</v>
      </c>
      <c r="B1330" s="22" t="s">
        <v>2810</v>
      </c>
      <c r="C1330" s="22">
        <v>1935310</v>
      </c>
      <c r="D1330" s="22">
        <v>0</v>
      </c>
      <c r="E1330" s="22">
        <v>0</v>
      </c>
      <c r="F1330" s="22">
        <v>1935310</v>
      </c>
    </row>
    <row r="1331" spans="1:6">
      <c r="A1331" s="22" t="s">
        <v>2811</v>
      </c>
      <c r="B1331" s="22" t="s">
        <v>2812</v>
      </c>
      <c r="C1331" s="22">
        <v>309722</v>
      </c>
      <c r="D1331" s="22">
        <v>0</v>
      </c>
      <c r="E1331" s="22">
        <v>0</v>
      </c>
      <c r="F1331" s="22">
        <v>309722</v>
      </c>
    </row>
    <row r="1332" spans="1:6">
      <c r="A1332" s="22" t="s">
        <v>2813</v>
      </c>
      <c r="B1332" s="22" t="s">
        <v>2814</v>
      </c>
      <c r="C1332" s="22">
        <v>1173109.56</v>
      </c>
      <c r="D1332" s="22">
        <v>0</v>
      </c>
      <c r="E1332" s="22">
        <v>0</v>
      </c>
      <c r="F1332" s="22">
        <v>1173109.56</v>
      </c>
    </row>
    <row r="1333" spans="1:6">
      <c r="A1333" s="22" t="s">
        <v>2815</v>
      </c>
      <c r="B1333" s="22" t="s">
        <v>2816</v>
      </c>
      <c r="C1333" s="22">
        <v>43961</v>
      </c>
      <c r="D1333" s="22">
        <v>0</v>
      </c>
      <c r="E1333" s="22">
        <v>0</v>
      </c>
      <c r="F1333" s="22">
        <v>43961</v>
      </c>
    </row>
    <row r="1334" spans="1:6">
      <c r="A1334" s="22" t="s">
        <v>2817</v>
      </c>
      <c r="B1334" s="22" t="s">
        <v>2818</v>
      </c>
      <c r="C1334" s="22">
        <v>1297733</v>
      </c>
      <c r="D1334" s="22">
        <v>0</v>
      </c>
      <c r="E1334" s="22">
        <v>0</v>
      </c>
      <c r="F1334" s="22">
        <v>1297733</v>
      </c>
    </row>
    <row r="1335" spans="1:6">
      <c r="A1335" s="22" t="s">
        <v>2819</v>
      </c>
      <c r="B1335" s="22" t="s">
        <v>2820</v>
      </c>
      <c r="C1335" s="22">
        <v>-4430</v>
      </c>
      <c r="D1335" s="22">
        <v>0</v>
      </c>
      <c r="E1335" s="22">
        <v>0</v>
      </c>
      <c r="F1335" s="22">
        <v>-4430</v>
      </c>
    </row>
    <row r="1336" spans="1:6">
      <c r="A1336" s="22" t="s">
        <v>2821</v>
      </c>
      <c r="B1336" s="22" t="s">
        <v>2822</v>
      </c>
      <c r="C1336" s="22">
        <v>-5286</v>
      </c>
      <c r="D1336" s="22">
        <v>0</v>
      </c>
      <c r="E1336" s="22">
        <v>0</v>
      </c>
      <c r="F1336" s="22">
        <v>-5286</v>
      </c>
    </row>
    <row r="1337" spans="1:6">
      <c r="A1337" s="22" t="s">
        <v>2823</v>
      </c>
      <c r="B1337" s="22" t="s">
        <v>2824</v>
      </c>
      <c r="C1337" s="22">
        <v>-341</v>
      </c>
      <c r="D1337" s="22">
        <v>0</v>
      </c>
      <c r="E1337" s="22">
        <v>0</v>
      </c>
      <c r="F1337" s="22">
        <v>-341</v>
      </c>
    </row>
    <row r="1338" spans="1:6">
      <c r="A1338" s="22" t="s">
        <v>2825</v>
      </c>
      <c r="B1338" s="22" t="s">
        <v>2826</v>
      </c>
      <c r="C1338" s="22">
        <v>100708</v>
      </c>
      <c r="D1338" s="22">
        <v>0</v>
      </c>
      <c r="E1338" s="22">
        <v>0</v>
      </c>
      <c r="F1338" s="22">
        <v>100708</v>
      </c>
    </row>
    <row r="1339" spans="1:6">
      <c r="A1339" s="22" t="s">
        <v>2827</v>
      </c>
      <c r="B1339" s="22" t="s">
        <v>2828</v>
      </c>
      <c r="C1339" s="22">
        <v>-5115</v>
      </c>
      <c r="D1339" s="22">
        <v>0</v>
      </c>
      <c r="E1339" s="22">
        <v>0</v>
      </c>
      <c r="F1339" s="22">
        <v>-5115</v>
      </c>
    </row>
    <row r="1340" spans="1:6">
      <c r="A1340" s="22" t="s">
        <v>2829</v>
      </c>
      <c r="B1340" s="22" t="s">
        <v>2830</v>
      </c>
      <c r="C1340" s="22">
        <v>-2960</v>
      </c>
      <c r="D1340" s="22">
        <v>0</v>
      </c>
      <c r="E1340" s="22">
        <v>0</v>
      </c>
      <c r="F1340" s="22">
        <v>-2960</v>
      </c>
    </row>
    <row r="1341" spans="1:6">
      <c r="A1341" s="22" t="s">
        <v>2831</v>
      </c>
      <c r="B1341" s="22" t="s">
        <v>2832</v>
      </c>
      <c r="C1341" s="22">
        <v>-6377</v>
      </c>
      <c r="D1341" s="22">
        <v>0</v>
      </c>
      <c r="E1341" s="22">
        <v>0</v>
      </c>
      <c r="F1341" s="22">
        <v>-6377</v>
      </c>
    </row>
    <row r="1342" spans="1:6">
      <c r="A1342" s="22" t="s">
        <v>2833</v>
      </c>
      <c r="B1342" s="22" t="s">
        <v>2834</v>
      </c>
      <c r="C1342" s="22">
        <v>-4047</v>
      </c>
      <c r="D1342" s="22">
        <v>0</v>
      </c>
      <c r="E1342" s="22">
        <v>0</v>
      </c>
      <c r="F1342" s="22">
        <v>-4047</v>
      </c>
    </row>
    <row r="1343" spans="1:6">
      <c r="A1343" s="22" t="s">
        <v>2835</v>
      </c>
      <c r="B1343" s="22" t="s">
        <v>2836</v>
      </c>
      <c r="C1343" s="22">
        <v>8300</v>
      </c>
      <c r="D1343" s="22">
        <v>0</v>
      </c>
      <c r="E1343" s="22">
        <v>0</v>
      </c>
      <c r="F1343" s="22">
        <v>8300</v>
      </c>
    </row>
    <row r="1344" spans="1:6">
      <c r="A1344" s="22" t="s">
        <v>2837</v>
      </c>
      <c r="B1344" s="22" t="s">
        <v>2838</v>
      </c>
      <c r="C1344" s="22">
        <v>-1770.1</v>
      </c>
      <c r="D1344" s="22">
        <v>0</v>
      </c>
      <c r="E1344" s="22">
        <v>0</v>
      </c>
      <c r="F1344" s="22">
        <v>-1770.1</v>
      </c>
    </row>
    <row r="1345" spans="1:6">
      <c r="A1345" s="22" t="s">
        <v>2839</v>
      </c>
      <c r="B1345" s="22" t="s">
        <v>2840</v>
      </c>
      <c r="C1345" s="22">
        <v>485355.12</v>
      </c>
      <c r="D1345" s="22">
        <v>0</v>
      </c>
      <c r="E1345" s="22">
        <v>0</v>
      </c>
      <c r="F1345" s="22">
        <v>485355.12</v>
      </c>
    </row>
    <row r="1346" spans="1:6">
      <c r="A1346" s="22" t="s">
        <v>2841</v>
      </c>
      <c r="B1346" s="22" t="s">
        <v>2842</v>
      </c>
      <c r="C1346" s="22">
        <v>40988</v>
      </c>
      <c r="D1346" s="22">
        <v>0</v>
      </c>
      <c r="E1346" s="22">
        <v>0</v>
      </c>
      <c r="F1346" s="22">
        <v>40988</v>
      </c>
    </row>
    <row r="1347" spans="1:6">
      <c r="A1347" s="22" t="s">
        <v>2843</v>
      </c>
      <c r="B1347" s="22" t="s">
        <v>2844</v>
      </c>
      <c r="C1347" s="22">
        <v>-2.9103830456734001E-11</v>
      </c>
      <c r="D1347" s="22">
        <v>0</v>
      </c>
      <c r="E1347" s="22">
        <v>0</v>
      </c>
      <c r="F1347" s="22">
        <v>0</v>
      </c>
    </row>
    <row r="1348" spans="1:6">
      <c r="A1348" s="22" t="s">
        <v>2845</v>
      </c>
      <c r="B1348" s="22" t="s">
        <v>2846</v>
      </c>
      <c r="C1348" s="22">
        <v>-1081</v>
      </c>
      <c r="D1348" s="22">
        <v>0</v>
      </c>
      <c r="E1348" s="22">
        <v>0</v>
      </c>
      <c r="F1348" s="22">
        <v>-1081</v>
      </c>
    </row>
    <row r="1349" spans="1:6">
      <c r="A1349" s="22" t="s">
        <v>2847</v>
      </c>
      <c r="B1349" s="22" t="s">
        <v>2848</v>
      </c>
      <c r="C1349" s="22">
        <v>-34537</v>
      </c>
      <c r="D1349" s="22">
        <v>0</v>
      </c>
      <c r="E1349" s="22">
        <v>0</v>
      </c>
      <c r="F1349" s="22">
        <v>-34537</v>
      </c>
    </row>
    <row r="1350" spans="1:6">
      <c r="A1350" s="22" t="s">
        <v>2849</v>
      </c>
      <c r="B1350" s="22" t="s">
        <v>2850</v>
      </c>
      <c r="C1350" s="22">
        <v>24394</v>
      </c>
      <c r="D1350" s="22">
        <v>0</v>
      </c>
      <c r="E1350" s="22">
        <v>0</v>
      </c>
      <c r="F1350" s="22">
        <v>24394</v>
      </c>
    </row>
    <row r="1351" spans="1:6">
      <c r="A1351" s="22" t="s">
        <v>2851</v>
      </c>
      <c r="B1351" s="22" t="s">
        <v>2852</v>
      </c>
      <c r="C1351" s="22">
        <v>124896</v>
      </c>
      <c r="D1351" s="22">
        <v>0</v>
      </c>
      <c r="E1351" s="22">
        <v>0</v>
      </c>
      <c r="F1351" s="22">
        <v>124896</v>
      </c>
    </row>
    <row r="1352" spans="1:6">
      <c r="A1352" s="22" t="s">
        <v>2853</v>
      </c>
      <c r="B1352" s="22" t="s">
        <v>2854</v>
      </c>
      <c r="C1352" s="22">
        <v>286103.71999999997</v>
      </c>
      <c r="D1352" s="22">
        <v>0</v>
      </c>
      <c r="E1352" s="22">
        <v>0</v>
      </c>
      <c r="F1352" s="22">
        <v>286103.71999999997</v>
      </c>
    </row>
    <row r="1353" spans="1:6">
      <c r="A1353" s="22" t="s">
        <v>2855</v>
      </c>
      <c r="B1353" s="22" t="s">
        <v>2856</v>
      </c>
      <c r="C1353" s="22">
        <v>2318883</v>
      </c>
      <c r="D1353" s="22">
        <v>0</v>
      </c>
      <c r="E1353" s="22">
        <v>0</v>
      </c>
      <c r="F1353" s="22">
        <v>2318883</v>
      </c>
    </row>
    <row r="1354" spans="1:6">
      <c r="A1354" s="22" t="s">
        <v>2857</v>
      </c>
      <c r="B1354" s="22" t="s">
        <v>2858</v>
      </c>
      <c r="C1354" s="22">
        <v>-10345</v>
      </c>
      <c r="D1354" s="22">
        <v>0</v>
      </c>
      <c r="E1354" s="22">
        <v>0</v>
      </c>
      <c r="F1354" s="22">
        <v>-10345</v>
      </c>
    </row>
    <row r="1355" spans="1:6">
      <c r="A1355" s="22" t="s">
        <v>2859</v>
      </c>
      <c r="B1355" s="22" t="s">
        <v>2860</v>
      </c>
      <c r="C1355" s="22">
        <v>137574</v>
      </c>
      <c r="D1355" s="22">
        <v>0</v>
      </c>
      <c r="E1355" s="22">
        <v>0</v>
      </c>
      <c r="F1355" s="22">
        <v>137574</v>
      </c>
    </row>
    <row r="1356" spans="1:6">
      <c r="A1356" s="22" t="s">
        <v>2861</v>
      </c>
      <c r="B1356" s="22" t="s">
        <v>2862</v>
      </c>
      <c r="C1356" s="22">
        <v>410849.5</v>
      </c>
      <c r="D1356" s="22">
        <v>0</v>
      </c>
      <c r="E1356" s="22">
        <v>0</v>
      </c>
      <c r="F1356" s="22">
        <v>410849.5</v>
      </c>
    </row>
    <row r="1357" spans="1:6">
      <c r="A1357" s="22" t="s">
        <v>2863</v>
      </c>
      <c r="B1357" s="22" t="s">
        <v>2864</v>
      </c>
      <c r="C1357" s="22">
        <v>473840</v>
      </c>
      <c r="D1357" s="22">
        <v>0</v>
      </c>
      <c r="E1357" s="22">
        <v>0</v>
      </c>
      <c r="F1357" s="22">
        <v>473840</v>
      </c>
    </row>
    <row r="1358" spans="1:6">
      <c r="A1358" s="22" t="s">
        <v>2865</v>
      </c>
      <c r="B1358" s="22" t="s">
        <v>2866</v>
      </c>
      <c r="C1358" s="22">
        <v>-2186</v>
      </c>
      <c r="D1358" s="22">
        <v>0</v>
      </c>
      <c r="E1358" s="22">
        <v>0</v>
      </c>
      <c r="F1358" s="22">
        <v>-2186</v>
      </c>
    </row>
    <row r="1359" spans="1:6">
      <c r="A1359" s="22" t="s">
        <v>2867</v>
      </c>
      <c r="B1359" s="22" t="s">
        <v>2868</v>
      </c>
      <c r="C1359" s="22">
        <v>-1538</v>
      </c>
      <c r="D1359" s="22">
        <v>0</v>
      </c>
      <c r="E1359" s="22">
        <v>0</v>
      </c>
      <c r="F1359" s="22">
        <v>-1538</v>
      </c>
    </row>
    <row r="1360" spans="1:6">
      <c r="A1360" s="22" t="s">
        <v>2869</v>
      </c>
      <c r="B1360" s="22" t="s">
        <v>2870</v>
      </c>
      <c r="C1360" s="22">
        <v>19326</v>
      </c>
      <c r="D1360" s="22">
        <v>0</v>
      </c>
      <c r="E1360" s="22">
        <v>0</v>
      </c>
      <c r="F1360" s="22">
        <v>19326</v>
      </c>
    </row>
    <row r="1361" spans="1:6">
      <c r="A1361" s="22" t="s">
        <v>2871</v>
      </c>
      <c r="B1361" s="22" t="s">
        <v>2872</v>
      </c>
      <c r="C1361" s="22">
        <v>10578</v>
      </c>
      <c r="D1361" s="22">
        <v>0</v>
      </c>
      <c r="E1361" s="22">
        <v>0</v>
      </c>
      <c r="F1361" s="22">
        <v>10578</v>
      </c>
    </row>
    <row r="1362" spans="1:6">
      <c r="A1362" s="22" t="s">
        <v>2873</v>
      </c>
      <c r="B1362" s="22" t="s">
        <v>2874</v>
      </c>
      <c r="C1362" s="22">
        <v>-649</v>
      </c>
      <c r="D1362" s="22">
        <v>0</v>
      </c>
      <c r="E1362" s="22">
        <v>0</v>
      </c>
      <c r="F1362" s="22">
        <v>-649</v>
      </c>
    </row>
    <row r="1363" spans="1:6">
      <c r="A1363" s="22" t="s">
        <v>2875</v>
      </c>
      <c r="B1363" s="22" t="s">
        <v>2876</v>
      </c>
      <c r="C1363" s="22">
        <v>132484.5</v>
      </c>
      <c r="D1363" s="22">
        <v>0</v>
      </c>
      <c r="E1363" s="22">
        <v>0</v>
      </c>
      <c r="F1363" s="22">
        <v>132484.5</v>
      </c>
    </row>
    <row r="1364" spans="1:6">
      <c r="A1364" s="22" t="s">
        <v>2877</v>
      </c>
      <c r="B1364" s="22" t="s">
        <v>2878</v>
      </c>
      <c r="C1364" s="22">
        <v>-6643</v>
      </c>
      <c r="D1364" s="22">
        <v>0</v>
      </c>
      <c r="E1364" s="22">
        <v>0</v>
      </c>
      <c r="F1364" s="22">
        <v>-6643</v>
      </c>
    </row>
    <row r="1365" spans="1:6">
      <c r="A1365" s="22" t="s">
        <v>2879</v>
      </c>
      <c r="B1365" s="22" t="s">
        <v>2880</v>
      </c>
      <c r="C1365" s="22">
        <v>-1075</v>
      </c>
      <c r="D1365" s="22">
        <v>0</v>
      </c>
      <c r="E1365" s="22">
        <v>0</v>
      </c>
      <c r="F1365" s="22">
        <v>-1075</v>
      </c>
    </row>
    <row r="1366" spans="1:6">
      <c r="A1366" s="22" t="s">
        <v>2881</v>
      </c>
      <c r="B1366" s="22" t="s">
        <v>2882</v>
      </c>
      <c r="C1366" s="22">
        <v>-7962</v>
      </c>
      <c r="D1366" s="22">
        <v>0</v>
      </c>
      <c r="E1366" s="22">
        <v>0</v>
      </c>
      <c r="F1366" s="22">
        <v>-7962</v>
      </c>
    </row>
    <row r="1367" spans="1:6">
      <c r="A1367" s="22" t="s">
        <v>2883</v>
      </c>
      <c r="B1367" s="22" t="s">
        <v>2884</v>
      </c>
      <c r="C1367" s="22">
        <v>-806</v>
      </c>
      <c r="D1367" s="22">
        <v>0</v>
      </c>
      <c r="E1367" s="22">
        <v>0</v>
      </c>
      <c r="F1367" s="22">
        <v>-806</v>
      </c>
    </row>
    <row r="1368" spans="1:6">
      <c r="A1368" s="22" t="s">
        <v>2885</v>
      </c>
      <c r="B1368" s="22" t="s">
        <v>2886</v>
      </c>
      <c r="C1368" s="22">
        <v>15590</v>
      </c>
      <c r="D1368" s="22">
        <v>0</v>
      </c>
      <c r="E1368" s="22">
        <v>0</v>
      </c>
      <c r="F1368" s="22">
        <v>15590</v>
      </c>
    </row>
    <row r="1369" spans="1:6">
      <c r="A1369" s="22" t="s">
        <v>2887</v>
      </c>
      <c r="B1369" s="22" t="s">
        <v>2888</v>
      </c>
      <c r="C1369" s="22">
        <v>-4895</v>
      </c>
      <c r="D1369" s="22">
        <v>0</v>
      </c>
      <c r="E1369" s="22">
        <v>0</v>
      </c>
      <c r="F1369" s="22">
        <v>-4895</v>
      </c>
    </row>
    <row r="1370" spans="1:6">
      <c r="A1370" s="22" t="s">
        <v>2889</v>
      </c>
      <c r="B1370" s="22" t="s">
        <v>2890</v>
      </c>
      <c r="C1370" s="22">
        <v>3849</v>
      </c>
      <c r="D1370" s="22">
        <v>0</v>
      </c>
      <c r="E1370" s="22">
        <v>0</v>
      </c>
      <c r="F1370" s="22">
        <v>3849</v>
      </c>
    </row>
    <row r="1371" spans="1:6">
      <c r="A1371" s="22" t="s">
        <v>2891</v>
      </c>
      <c r="B1371" s="22" t="s">
        <v>2892</v>
      </c>
      <c r="C1371" s="22">
        <v>-1982</v>
      </c>
      <c r="D1371" s="22">
        <v>0</v>
      </c>
      <c r="E1371" s="22">
        <v>0</v>
      </c>
      <c r="F1371" s="22">
        <v>-1982</v>
      </c>
    </row>
    <row r="1372" spans="1:6">
      <c r="A1372" s="22" t="s">
        <v>2893</v>
      </c>
      <c r="B1372" s="22" t="s">
        <v>2894</v>
      </c>
      <c r="C1372" s="22">
        <v>328024</v>
      </c>
      <c r="D1372" s="22">
        <v>0</v>
      </c>
      <c r="E1372" s="22">
        <v>0</v>
      </c>
      <c r="F1372" s="22">
        <v>328024</v>
      </c>
    </row>
    <row r="1373" spans="1:6">
      <c r="A1373" s="22" t="s">
        <v>2895</v>
      </c>
      <c r="B1373" s="22" t="s">
        <v>2896</v>
      </c>
      <c r="C1373" s="22">
        <v>83299</v>
      </c>
      <c r="D1373" s="22">
        <v>0</v>
      </c>
      <c r="E1373" s="22">
        <v>0</v>
      </c>
      <c r="F1373" s="22">
        <v>83299</v>
      </c>
    </row>
    <row r="1374" spans="1:6">
      <c r="A1374" s="22" t="s">
        <v>2897</v>
      </c>
      <c r="B1374" s="22" t="s">
        <v>2898</v>
      </c>
      <c r="C1374" s="22">
        <v>110678</v>
      </c>
      <c r="D1374" s="22">
        <v>0</v>
      </c>
      <c r="E1374" s="22">
        <v>0</v>
      </c>
      <c r="F1374" s="22">
        <v>110678</v>
      </c>
    </row>
    <row r="1375" spans="1:6">
      <c r="A1375" s="22" t="s">
        <v>2899</v>
      </c>
      <c r="B1375" s="22" t="s">
        <v>2900</v>
      </c>
      <c r="C1375" s="22">
        <v>5109844.59</v>
      </c>
      <c r="D1375" s="22">
        <v>0</v>
      </c>
      <c r="E1375" s="22">
        <v>0</v>
      </c>
      <c r="F1375" s="22">
        <v>5109844.59</v>
      </c>
    </row>
    <row r="1376" spans="1:6">
      <c r="A1376" s="22" t="s">
        <v>2901</v>
      </c>
      <c r="B1376" s="22" t="s">
        <v>2902</v>
      </c>
      <c r="C1376" s="22">
        <v>-2244</v>
      </c>
      <c r="D1376" s="22">
        <v>0</v>
      </c>
      <c r="E1376" s="22">
        <v>0</v>
      </c>
      <c r="F1376" s="22">
        <v>-2244</v>
      </c>
    </row>
    <row r="1377" spans="1:6">
      <c r="A1377" s="22" t="s">
        <v>2903</v>
      </c>
      <c r="B1377" s="22" t="s">
        <v>2904</v>
      </c>
      <c r="C1377" s="22">
        <v>68786</v>
      </c>
      <c r="D1377" s="22">
        <v>0</v>
      </c>
      <c r="E1377" s="22">
        <v>0</v>
      </c>
      <c r="F1377" s="22">
        <v>68786</v>
      </c>
    </row>
    <row r="1378" spans="1:6">
      <c r="A1378" s="22" t="s">
        <v>2905</v>
      </c>
      <c r="B1378" s="22" t="s">
        <v>2906</v>
      </c>
      <c r="C1378" s="22">
        <v>-649</v>
      </c>
      <c r="D1378" s="22">
        <v>0</v>
      </c>
      <c r="E1378" s="22">
        <v>0</v>
      </c>
      <c r="F1378" s="22">
        <v>-649</v>
      </c>
    </row>
    <row r="1379" spans="1:6">
      <c r="A1379" s="22" t="s">
        <v>2907</v>
      </c>
      <c r="B1379" s="22" t="s">
        <v>2908</v>
      </c>
      <c r="C1379" s="22">
        <v>234724</v>
      </c>
      <c r="D1379" s="22">
        <v>0</v>
      </c>
      <c r="E1379" s="22">
        <v>0</v>
      </c>
      <c r="F1379" s="22">
        <v>234724</v>
      </c>
    </row>
    <row r="1380" spans="1:6">
      <c r="A1380" s="22" t="s">
        <v>2909</v>
      </c>
      <c r="B1380" s="22" t="s">
        <v>2910</v>
      </c>
      <c r="C1380" s="22">
        <v>-4682</v>
      </c>
      <c r="D1380" s="22">
        <v>0</v>
      </c>
      <c r="E1380" s="22">
        <v>0</v>
      </c>
      <c r="F1380" s="22">
        <v>-4682</v>
      </c>
    </row>
    <row r="1381" spans="1:6">
      <c r="A1381" s="22" t="s">
        <v>2911</v>
      </c>
      <c r="B1381" s="22" t="s">
        <v>2912</v>
      </c>
      <c r="C1381" s="22">
        <v>-1427</v>
      </c>
      <c r="D1381" s="22">
        <v>0</v>
      </c>
      <c r="E1381" s="22">
        <v>0</v>
      </c>
      <c r="F1381" s="22">
        <v>-1427</v>
      </c>
    </row>
    <row r="1382" spans="1:6">
      <c r="A1382" s="22" t="s">
        <v>2913</v>
      </c>
      <c r="B1382" s="22" t="s">
        <v>2914</v>
      </c>
      <c r="C1382" s="22">
        <v>3540</v>
      </c>
      <c r="D1382" s="22">
        <v>0</v>
      </c>
      <c r="E1382" s="22">
        <v>0</v>
      </c>
      <c r="F1382" s="22">
        <v>3540</v>
      </c>
    </row>
    <row r="1383" spans="1:6">
      <c r="A1383" s="22" t="s">
        <v>2915</v>
      </c>
      <c r="B1383" s="22" t="s">
        <v>2916</v>
      </c>
      <c r="C1383" s="22">
        <v>204464</v>
      </c>
      <c r="D1383" s="22">
        <v>0</v>
      </c>
      <c r="E1383" s="22">
        <v>0</v>
      </c>
      <c r="F1383" s="22">
        <v>204464</v>
      </c>
    </row>
    <row r="1384" spans="1:6">
      <c r="A1384" s="22" t="s">
        <v>2917</v>
      </c>
      <c r="B1384" s="22" t="s">
        <v>2918</v>
      </c>
      <c r="C1384" s="22">
        <v>-1194</v>
      </c>
      <c r="D1384" s="22">
        <v>0</v>
      </c>
      <c r="E1384" s="22">
        <v>0</v>
      </c>
      <c r="F1384" s="22">
        <v>-1194</v>
      </c>
    </row>
    <row r="1385" spans="1:6">
      <c r="A1385" s="22" t="s">
        <v>2919</v>
      </c>
      <c r="B1385" s="22" t="s">
        <v>2920</v>
      </c>
      <c r="C1385" s="22">
        <v>-8510</v>
      </c>
      <c r="D1385" s="22">
        <v>0</v>
      </c>
      <c r="E1385" s="22">
        <v>0</v>
      </c>
      <c r="F1385" s="22">
        <v>-8510</v>
      </c>
    </row>
    <row r="1386" spans="1:6">
      <c r="A1386" s="22" t="s">
        <v>2921</v>
      </c>
      <c r="B1386" s="22" t="s">
        <v>2922</v>
      </c>
      <c r="C1386" s="22">
        <v>173719</v>
      </c>
      <c r="D1386" s="22">
        <v>0</v>
      </c>
      <c r="E1386" s="22">
        <v>0</v>
      </c>
      <c r="F1386" s="22">
        <v>173719</v>
      </c>
    </row>
    <row r="1387" spans="1:6">
      <c r="A1387" s="22" t="s">
        <v>2923</v>
      </c>
      <c r="B1387" s="22" t="s">
        <v>2924</v>
      </c>
      <c r="C1387" s="22">
        <v>-4001</v>
      </c>
      <c r="D1387" s="22">
        <v>0</v>
      </c>
      <c r="E1387" s="22">
        <v>0</v>
      </c>
      <c r="F1387" s="22">
        <v>-4001</v>
      </c>
    </row>
    <row r="1388" spans="1:6">
      <c r="A1388" s="22" t="s">
        <v>2925</v>
      </c>
      <c r="B1388" s="22" t="s">
        <v>2926</v>
      </c>
      <c r="C1388" s="22">
        <v>1357669.1</v>
      </c>
      <c r="D1388" s="22">
        <v>0</v>
      </c>
      <c r="E1388" s="22">
        <v>0</v>
      </c>
      <c r="F1388" s="22">
        <v>1357669.1</v>
      </c>
    </row>
    <row r="1389" spans="1:6">
      <c r="A1389" s="22" t="s">
        <v>2927</v>
      </c>
      <c r="B1389" s="22" t="s">
        <v>2928</v>
      </c>
      <c r="C1389" s="22">
        <v>15112</v>
      </c>
      <c r="D1389" s="22">
        <v>0</v>
      </c>
      <c r="E1389" s="22">
        <v>0</v>
      </c>
      <c r="F1389" s="22">
        <v>15112</v>
      </c>
    </row>
    <row r="1390" spans="1:6">
      <c r="A1390" s="22" t="s">
        <v>2929</v>
      </c>
      <c r="B1390" s="22" t="s">
        <v>2930</v>
      </c>
      <c r="C1390" s="22">
        <v>530565</v>
      </c>
      <c r="D1390" s="22">
        <v>0</v>
      </c>
      <c r="E1390" s="22">
        <v>0</v>
      </c>
      <c r="F1390" s="22">
        <v>530565</v>
      </c>
    </row>
    <row r="1391" spans="1:6">
      <c r="A1391" s="22" t="s">
        <v>2931</v>
      </c>
      <c r="B1391" s="22" t="s">
        <v>2932</v>
      </c>
      <c r="C1391" s="22">
        <v>-2121</v>
      </c>
      <c r="D1391" s="22">
        <v>0</v>
      </c>
      <c r="E1391" s="22">
        <v>0</v>
      </c>
      <c r="F1391" s="22">
        <v>-2121</v>
      </c>
    </row>
    <row r="1392" spans="1:6">
      <c r="A1392" s="22" t="s">
        <v>2933</v>
      </c>
      <c r="B1392" s="22" t="s">
        <v>2934</v>
      </c>
      <c r="C1392" s="22">
        <v>-2910</v>
      </c>
      <c r="D1392" s="22">
        <v>0</v>
      </c>
      <c r="E1392" s="22">
        <v>0</v>
      </c>
      <c r="F1392" s="22">
        <v>-2910</v>
      </c>
    </row>
    <row r="1393" spans="1:6">
      <c r="A1393" s="22" t="s">
        <v>2935</v>
      </c>
      <c r="B1393" s="22" t="s">
        <v>2936</v>
      </c>
      <c r="C1393" s="22">
        <v>-11365</v>
      </c>
      <c r="D1393" s="22">
        <v>0</v>
      </c>
      <c r="E1393" s="22">
        <v>0</v>
      </c>
      <c r="F1393" s="22">
        <v>-11365</v>
      </c>
    </row>
    <row r="1394" spans="1:6">
      <c r="A1394" s="22" t="s">
        <v>2937</v>
      </c>
      <c r="B1394" s="22" t="s">
        <v>2938</v>
      </c>
      <c r="C1394" s="22">
        <v>-204793.69</v>
      </c>
      <c r="D1394" s="22">
        <v>0</v>
      </c>
      <c r="E1394" s="22">
        <v>0</v>
      </c>
      <c r="F1394" s="22">
        <v>-204793.69</v>
      </c>
    </row>
    <row r="1395" spans="1:6">
      <c r="A1395" s="22" t="s">
        <v>2939</v>
      </c>
      <c r="B1395" s="22" t="s">
        <v>2940</v>
      </c>
      <c r="C1395" s="22">
        <v>82012</v>
      </c>
      <c r="D1395" s="22">
        <v>0</v>
      </c>
      <c r="E1395" s="22">
        <v>0</v>
      </c>
      <c r="F1395" s="22">
        <v>82012</v>
      </c>
    </row>
    <row r="1396" spans="1:6">
      <c r="A1396" s="22" t="s">
        <v>2941</v>
      </c>
      <c r="B1396" s="22" t="s">
        <v>2942</v>
      </c>
      <c r="C1396" s="22">
        <v>-3881</v>
      </c>
      <c r="D1396" s="22">
        <v>0</v>
      </c>
      <c r="E1396" s="22">
        <v>0</v>
      </c>
      <c r="F1396" s="22">
        <v>-3881</v>
      </c>
    </row>
    <row r="1397" spans="1:6">
      <c r="A1397" s="22" t="s">
        <v>2943</v>
      </c>
      <c r="B1397" s="22" t="s">
        <v>2944</v>
      </c>
      <c r="C1397" s="22">
        <v>12701</v>
      </c>
      <c r="D1397" s="22">
        <v>0</v>
      </c>
      <c r="E1397" s="22">
        <v>0</v>
      </c>
      <c r="F1397" s="22">
        <v>12701</v>
      </c>
    </row>
    <row r="1398" spans="1:6">
      <c r="A1398" s="22" t="s">
        <v>2945</v>
      </c>
      <c r="B1398" s="22" t="s">
        <v>2946</v>
      </c>
      <c r="C1398" s="22">
        <v>168114</v>
      </c>
      <c r="D1398" s="22">
        <v>0</v>
      </c>
      <c r="E1398" s="22">
        <v>0</v>
      </c>
      <c r="F1398" s="22">
        <v>168114</v>
      </c>
    </row>
    <row r="1399" spans="1:6">
      <c r="A1399" s="22" t="s">
        <v>137</v>
      </c>
      <c r="B1399" s="22" t="s">
        <v>138</v>
      </c>
      <c r="C1399" s="22">
        <v>5961219.7199999997</v>
      </c>
      <c r="D1399" s="22">
        <v>0</v>
      </c>
      <c r="E1399" s="22">
        <v>0</v>
      </c>
      <c r="F1399" s="22">
        <v>5961219.7199999997</v>
      </c>
    </row>
    <row r="1400" spans="1:6">
      <c r="A1400" s="22" t="s">
        <v>2947</v>
      </c>
      <c r="B1400" s="22" t="s">
        <v>2948</v>
      </c>
      <c r="C1400" s="22">
        <v>-1476</v>
      </c>
      <c r="D1400" s="22">
        <v>0</v>
      </c>
      <c r="E1400" s="22">
        <v>0</v>
      </c>
      <c r="F1400" s="22">
        <v>-1476</v>
      </c>
    </row>
    <row r="1401" spans="1:6">
      <c r="A1401" s="22" t="s">
        <v>2949</v>
      </c>
      <c r="B1401" s="22" t="s">
        <v>2950</v>
      </c>
      <c r="C1401" s="22">
        <v>467813</v>
      </c>
      <c r="D1401" s="22">
        <v>0</v>
      </c>
      <c r="E1401" s="22">
        <v>0</v>
      </c>
      <c r="F1401" s="22">
        <v>467813</v>
      </c>
    </row>
    <row r="1402" spans="1:6">
      <c r="A1402" s="22" t="s">
        <v>2951</v>
      </c>
      <c r="B1402" s="22" t="s">
        <v>2952</v>
      </c>
      <c r="C1402" s="22">
        <v>-12063</v>
      </c>
      <c r="D1402" s="22">
        <v>0</v>
      </c>
      <c r="E1402" s="22">
        <v>0</v>
      </c>
      <c r="F1402" s="22">
        <v>-12063</v>
      </c>
    </row>
    <row r="1403" spans="1:6">
      <c r="A1403" s="22" t="s">
        <v>2953</v>
      </c>
      <c r="B1403" s="22" t="s">
        <v>2954</v>
      </c>
      <c r="C1403" s="22">
        <v>38114</v>
      </c>
      <c r="D1403" s="22">
        <v>0</v>
      </c>
      <c r="E1403" s="22">
        <v>0</v>
      </c>
      <c r="F1403" s="22">
        <v>38114</v>
      </c>
    </row>
    <row r="1404" spans="1:6">
      <c r="A1404" s="22" t="s">
        <v>2955</v>
      </c>
      <c r="B1404" s="22" t="s">
        <v>2956</v>
      </c>
      <c r="C1404" s="22">
        <v>172526</v>
      </c>
      <c r="D1404" s="22">
        <v>0</v>
      </c>
      <c r="E1404" s="22">
        <v>0</v>
      </c>
      <c r="F1404" s="22">
        <v>172526</v>
      </c>
    </row>
    <row r="1405" spans="1:6">
      <c r="A1405" s="22" t="s">
        <v>2957</v>
      </c>
      <c r="B1405" s="22" t="s">
        <v>2958</v>
      </c>
      <c r="C1405" s="22">
        <v>17106</v>
      </c>
      <c r="D1405" s="22">
        <v>0</v>
      </c>
      <c r="E1405" s="22">
        <v>0</v>
      </c>
      <c r="F1405" s="22">
        <v>17106</v>
      </c>
    </row>
    <row r="1406" spans="1:6">
      <c r="A1406" s="22" t="s">
        <v>2959</v>
      </c>
      <c r="B1406" s="22" t="s">
        <v>2960</v>
      </c>
      <c r="C1406" s="22">
        <v>-1958</v>
      </c>
      <c r="D1406" s="22">
        <v>0</v>
      </c>
      <c r="E1406" s="22">
        <v>0</v>
      </c>
      <c r="F1406" s="22">
        <v>-1958</v>
      </c>
    </row>
    <row r="1407" spans="1:6">
      <c r="A1407" s="22" t="s">
        <v>2961</v>
      </c>
      <c r="B1407" s="22" t="s">
        <v>2962</v>
      </c>
      <c r="C1407" s="22">
        <v>45383</v>
      </c>
      <c r="D1407" s="22">
        <v>0</v>
      </c>
      <c r="E1407" s="22">
        <v>0</v>
      </c>
      <c r="F1407" s="22">
        <v>45383</v>
      </c>
    </row>
    <row r="1408" spans="1:6">
      <c r="A1408" s="22" t="s">
        <v>2963</v>
      </c>
      <c r="B1408" s="22" t="s">
        <v>2964</v>
      </c>
      <c r="C1408" s="22">
        <v>12785</v>
      </c>
      <c r="D1408" s="22">
        <v>0</v>
      </c>
      <c r="E1408" s="22">
        <v>0</v>
      </c>
      <c r="F1408" s="22">
        <v>12785</v>
      </c>
    </row>
    <row r="1409" spans="1:6">
      <c r="A1409" s="22" t="s">
        <v>2965</v>
      </c>
      <c r="B1409" s="22" t="s">
        <v>2966</v>
      </c>
      <c r="C1409" s="22">
        <v>3043957</v>
      </c>
      <c r="D1409" s="22">
        <v>0</v>
      </c>
      <c r="E1409" s="22">
        <v>0</v>
      </c>
      <c r="F1409" s="22">
        <v>3043957</v>
      </c>
    </row>
    <row r="1410" spans="1:6">
      <c r="A1410" s="22" t="s">
        <v>2967</v>
      </c>
      <c r="B1410" s="22" t="s">
        <v>2968</v>
      </c>
      <c r="C1410" s="22">
        <v>-9186</v>
      </c>
      <c r="D1410" s="22">
        <v>0</v>
      </c>
      <c r="E1410" s="22">
        <v>0</v>
      </c>
      <c r="F1410" s="22">
        <v>-9186</v>
      </c>
    </row>
    <row r="1411" spans="1:6">
      <c r="A1411" s="22" t="s">
        <v>2969</v>
      </c>
      <c r="B1411" s="22" t="s">
        <v>2970</v>
      </c>
      <c r="C1411" s="22">
        <v>8828</v>
      </c>
      <c r="D1411" s="22">
        <v>0</v>
      </c>
      <c r="E1411" s="22">
        <v>0</v>
      </c>
      <c r="F1411" s="22">
        <v>8828</v>
      </c>
    </row>
    <row r="1412" spans="1:6">
      <c r="A1412" s="22" t="s">
        <v>2971</v>
      </c>
      <c r="B1412" s="22" t="s">
        <v>2972</v>
      </c>
      <c r="C1412" s="22">
        <v>-727</v>
      </c>
      <c r="D1412" s="22">
        <v>0</v>
      </c>
      <c r="E1412" s="22">
        <v>0</v>
      </c>
      <c r="F1412" s="22">
        <v>-727</v>
      </c>
    </row>
    <row r="1413" spans="1:6">
      <c r="A1413" s="22" t="s">
        <v>2973</v>
      </c>
      <c r="B1413" s="22" t="s">
        <v>2974</v>
      </c>
      <c r="C1413" s="22">
        <v>78504</v>
      </c>
      <c r="D1413" s="22">
        <v>0</v>
      </c>
      <c r="E1413" s="22">
        <v>0</v>
      </c>
      <c r="F1413" s="22">
        <v>78504</v>
      </c>
    </row>
    <row r="1414" spans="1:6">
      <c r="A1414" s="22" t="s">
        <v>2975</v>
      </c>
      <c r="B1414" s="22" t="s">
        <v>2976</v>
      </c>
      <c r="C1414" s="22">
        <v>315750</v>
      </c>
      <c r="D1414" s="22">
        <v>0</v>
      </c>
      <c r="E1414" s="22">
        <v>0</v>
      </c>
      <c r="F1414" s="22">
        <v>315750</v>
      </c>
    </row>
    <row r="1415" spans="1:6">
      <c r="A1415" s="22" t="s">
        <v>2977</v>
      </c>
      <c r="B1415" s="22" t="s">
        <v>2978</v>
      </c>
      <c r="C1415" s="22">
        <v>985219</v>
      </c>
      <c r="D1415" s="22">
        <v>0</v>
      </c>
      <c r="E1415" s="22">
        <v>0</v>
      </c>
      <c r="F1415" s="22">
        <v>985219</v>
      </c>
    </row>
    <row r="1416" spans="1:6">
      <c r="A1416" s="22" t="s">
        <v>2979</v>
      </c>
      <c r="B1416" s="22" t="s">
        <v>2980</v>
      </c>
      <c r="C1416" s="22">
        <v>0</v>
      </c>
      <c r="D1416" s="22">
        <v>0</v>
      </c>
      <c r="E1416" s="22">
        <v>0</v>
      </c>
      <c r="F1416" s="22">
        <v>0</v>
      </c>
    </row>
    <row r="1417" spans="1:6">
      <c r="A1417" s="22" t="s">
        <v>2981</v>
      </c>
      <c r="B1417" s="22" t="s">
        <v>2982</v>
      </c>
      <c r="C1417" s="22">
        <v>-2835</v>
      </c>
      <c r="D1417" s="22">
        <v>0</v>
      </c>
      <c r="E1417" s="22">
        <v>0</v>
      </c>
      <c r="F1417" s="22">
        <v>-2835</v>
      </c>
    </row>
    <row r="1418" spans="1:6">
      <c r="A1418" s="22" t="s">
        <v>2983</v>
      </c>
      <c r="B1418" s="22" t="s">
        <v>2984</v>
      </c>
      <c r="C1418" s="22">
        <v>-2219</v>
      </c>
      <c r="D1418" s="22">
        <v>0</v>
      </c>
      <c r="E1418" s="22">
        <v>0</v>
      </c>
      <c r="F1418" s="22">
        <v>-2219</v>
      </c>
    </row>
    <row r="1419" spans="1:6">
      <c r="A1419" s="22" t="s">
        <v>2985</v>
      </c>
      <c r="B1419" s="22" t="s">
        <v>2986</v>
      </c>
      <c r="C1419" s="22">
        <v>-9382</v>
      </c>
      <c r="D1419" s="22">
        <v>0</v>
      </c>
      <c r="E1419" s="22">
        <v>0</v>
      </c>
      <c r="F1419" s="22">
        <v>-9382</v>
      </c>
    </row>
    <row r="1420" spans="1:6">
      <c r="A1420" s="22" t="s">
        <v>2987</v>
      </c>
      <c r="B1420" s="22" t="s">
        <v>2988</v>
      </c>
      <c r="C1420" s="22">
        <v>-3544</v>
      </c>
      <c r="D1420" s="22">
        <v>0</v>
      </c>
      <c r="E1420" s="22">
        <v>0</v>
      </c>
      <c r="F1420" s="22">
        <v>-3544</v>
      </c>
    </row>
    <row r="1421" spans="1:6">
      <c r="A1421" s="22" t="s">
        <v>2989</v>
      </c>
      <c r="B1421" s="22" t="s">
        <v>2990</v>
      </c>
      <c r="C1421" s="22">
        <v>4666</v>
      </c>
      <c r="D1421" s="22">
        <v>0</v>
      </c>
      <c r="E1421" s="22">
        <v>0</v>
      </c>
      <c r="F1421" s="22">
        <v>4666</v>
      </c>
    </row>
    <row r="1422" spans="1:6">
      <c r="A1422" s="22" t="s">
        <v>2991</v>
      </c>
      <c r="B1422" s="22" t="s">
        <v>2992</v>
      </c>
      <c r="C1422" s="22">
        <v>-817</v>
      </c>
      <c r="D1422" s="22">
        <v>0</v>
      </c>
      <c r="E1422" s="22">
        <v>0</v>
      </c>
      <c r="F1422" s="22">
        <v>-817</v>
      </c>
    </row>
    <row r="1423" spans="1:6">
      <c r="A1423" s="22" t="s">
        <v>2993</v>
      </c>
      <c r="B1423" s="22" t="s">
        <v>2994</v>
      </c>
      <c r="C1423" s="22">
        <v>-31850</v>
      </c>
      <c r="D1423" s="22">
        <v>0</v>
      </c>
      <c r="E1423" s="22">
        <v>0</v>
      </c>
      <c r="F1423" s="22">
        <v>-31850</v>
      </c>
    </row>
    <row r="1424" spans="1:6">
      <c r="A1424" s="22" t="s">
        <v>135</v>
      </c>
      <c r="B1424" s="22" t="s">
        <v>136</v>
      </c>
      <c r="C1424" s="22">
        <v>52571</v>
      </c>
      <c r="D1424" s="22">
        <v>0</v>
      </c>
      <c r="E1424" s="22">
        <v>0</v>
      </c>
      <c r="F1424" s="22">
        <v>52571</v>
      </c>
    </row>
    <row r="1425" spans="1:6">
      <c r="A1425" s="22" t="s">
        <v>2995</v>
      </c>
      <c r="B1425" s="22" t="s">
        <v>2996</v>
      </c>
      <c r="C1425" s="22">
        <v>-20330.560000000001</v>
      </c>
      <c r="D1425" s="22">
        <v>0</v>
      </c>
      <c r="E1425" s="22">
        <v>0</v>
      </c>
      <c r="F1425" s="22">
        <v>-20330.560000000001</v>
      </c>
    </row>
    <row r="1426" spans="1:6">
      <c r="A1426" s="22" t="s">
        <v>2997</v>
      </c>
      <c r="B1426" s="22" t="s">
        <v>2998</v>
      </c>
      <c r="C1426" s="22">
        <v>426266</v>
      </c>
      <c r="D1426" s="22">
        <v>0</v>
      </c>
      <c r="E1426" s="22">
        <v>0</v>
      </c>
      <c r="F1426" s="22">
        <v>426266</v>
      </c>
    </row>
    <row r="1427" spans="1:6">
      <c r="A1427" s="22" t="s">
        <v>2999</v>
      </c>
      <c r="B1427" s="22" t="s">
        <v>3000</v>
      </c>
      <c r="C1427" s="22">
        <v>25449</v>
      </c>
      <c r="D1427" s="22">
        <v>0</v>
      </c>
      <c r="E1427" s="22">
        <v>0</v>
      </c>
      <c r="F1427" s="22">
        <v>25449</v>
      </c>
    </row>
    <row r="1428" spans="1:6">
      <c r="A1428" s="22" t="s">
        <v>3001</v>
      </c>
      <c r="B1428" s="22" t="s">
        <v>3002</v>
      </c>
      <c r="C1428" s="22">
        <v>-2003</v>
      </c>
      <c r="D1428" s="22">
        <v>0</v>
      </c>
      <c r="E1428" s="22">
        <v>0</v>
      </c>
      <c r="F1428" s="22">
        <v>-2003</v>
      </c>
    </row>
    <row r="1429" spans="1:6">
      <c r="A1429" s="22" t="s">
        <v>3003</v>
      </c>
      <c r="B1429" s="22" t="s">
        <v>3004</v>
      </c>
      <c r="C1429" s="22">
        <v>0</v>
      </c>
      <c r="D1429" s="22">
        <v>0</v>
      </c>
      <c r="E1429" s="22">
        <v>0</v>
      </c>
      <c r="F1429" s="22">
        <v>0</v>
      </c>
    </row>
    <row r="1430" spans="1:6">
      <c r="A1430" s="22" t="s">
        <v>3005</v>
      </c>
      <c r="B1430" s="22" t="s">
        <v>3006</v>
      </c>
      <c r="C1430" s="22">
        <v>-2142</v>
      </c>
      <c r="D1430" s="22">
        <v>0</v>
      </c>
      <c r="E1430" s="22">
        <v>0</v>
      </c>
      <c r="F1430" s="22">
        <v>-2142</v>
      </c>
    </row>
    <row r="1431" spans="1:6">
      <c r="A1431" s="22" t="s">
        <v>3007</v>
      </c>
      <c r="B1431" s="22" t="s">
        <v>3008</v>
      </c>
      <c r="C1431" s="22">
        <v>0</v>
      </c>
      <c r="D1431" s="22">
        <v>0</v>
      </c>
      <c r="E1431" s="22">
        <v>0</v>
      </c>
      <c r="F1431" s="22">
        <v>0</v>
      </c>
    </row>
    <row r="1432" spans="1:6">
      <c r="A1432" s="22" t="s">
        <v>3009</v>
      </c>
      <c r="B1432" s="22" t="s">
        <v>3010</v>
      </c>
      <c r="C1432" s="22">
        <v>-2817</v>
      </c>
      <c r="D1432" s="22">
        <v>0</v>
      </c>
      <c r="E1432" s="22">
        <v>0</v>
      </c>
      <c r="F1432" s="22">
        <v>-2817</v>
      </c>
    </row>
    <row r="1433" spans="1:6">
      <c r="A1433" s="22" t="s">
        <v>3011</v>
      </c>
      <c r="B1433" s="22" t="s">
        <v>3012</v>
      </c>
      <c r="C1433" s="22">
        <v>188832</v>
      </c>
      <c r="D1433" s="22">
        <v>0</v>
      </c>
      <c r="E1433" s="22">
        <v>0</v>
      </c>
      <c r="F1433" s="22">
        <v>188832</v>
      </c>
    </row>
    <row r="1434" spans="1:6">
      <c r="A1434" s="22" t="s">
        <v>3013</v>
      </c>
      <c r="B1434" s="22" t="s">
        <v>3014</v>
      </c>
      <c r="C1434" s="22">
        <v>260217</v>
      </c>
      <c r="D1434" s="22">
        <v>0</v>
      </c>
      <c r="E1434" s="22">
        <v>0</v>
      </c>
      <c r="F1434" s="22">
        <v>260217</v>
      </c>
    </row>
    <row r="1435" spans="1:6">
      <c r="A1435" s="22" t="s">
        <v>3015</v>
      </c>
      <c r="B1435" s="22" t="s">
        <v>3016</v>
      </c>
      <c r="C1435" s="22">
        <v>-2780</v>
      </c>
      <c r="D1435" s="22">
        <v>0</v>
      </c>
      <c r="E1435" s="22">
        <v>0</v>
      </c>
      <c r="F1435" s="22">
        <v>-2780</v>
      </c>
    </row>
    <row r="1436" spans="1:6">
      <c r="A1436" s="22" t="s">
        <v>3017</v>
      </c>
      <c r="B1436" s="22" t="s">
        <v>3018</v>
      </c>
      <c r="C1436" s="22">
        <v>-2369</v>
      </c>
      <c r="D1436" s="22">
        <v>0</v>
      </c>
      <c r="E1436" s="22">
        <v>0</v>
      </c>
      <c r="F1436" s="22">
        <v>-2369</v>
      </c>
    </row>
    <row r="1437" spans="1:6">
      <c r="A1437" s="22" t="s">
        <v>3019</v>
      </c>
      <c r="B1437" s="22" t="s">
        <v>3020</v>
      </c>
      <c r="C1437" s="22">
        <v>-8848</v>
      </c>
      <c r="D1437" s="22">
        <v>0</v>
      </c>
      <c r="E1437" s="22">
        <v>0</v>
      </c>
      <c r="F1437" s="22">
        <v>-8848</v>
      </c>
    </row>
    <row r="1438" spans="1:6">
      <c r="A1438" s="22" t="s">
        <v>3021</v>
      </c>
      <c r="B1438" s="22" t="s">
        <v>3022</v>
      </c>
      <c r="C1438" s="22">
        <v>1.4552803406787E-12</v>
      </c>
      <c r="D1438" s="22">
        <v>0</v>
      </c>
      <c r="E1438" s="22">
        <v>0</v>
      </c>
      <c r="F1438" s="22">
        <v>0</v>
      </c>
    </row>
    <row r="1439" spans="1:6">
      <c r="A1439" s="22" t="s">
        <v>3023</v>
      </c>
      <c r="B1439" s="22" t="s">
        <v>3024</v>
      </c>
      <c r="C1439" s="22">
        <v>40465.449999999997</v>
      </c>
      <c r="D1439" s="22">
        <v>0</v>
      </c>
      <c r="E1439" s="22">
        <v>0</v>
      </c>
      <c r="F1439" s="22">
        <v>40465.449999999997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21"/>
  <sheetViews>
    <sheetView workbookViewId="0"/>
  </sheetViews>
  <sheetFormatPr defaultColWidth="12.6640625" defaultRowHeight="15.75" customHeight="1"/>
  <sheetData>
    <row r="1" spans="1:26">
      <c r="A1" s="3" t="s">
        <v>3025</v>
      </c>
      <c r="B1" s="3" t="s">
        <v>3026</v>
      </c>
    </row>
    <row r="2" spans="1:26">
      <c r="A2" s="3" t="s">
        <v>3027</v>
      </c>
      <c r="B2" s="3" t="s">
        <v>3028</v>
      </c>
      <c r="C2" s="3"/>
    </row>
    <row r="3" spans="1:26">
      <c r="A3" s="3">
        <v>15</v>
      </c>
      <c r="B3" s="3">
        <v>20</v>
      </c>
      <c r="C3" s="3" t="s">
        <v>3029</v>
      </c>
    </row>
    <row r="5" spans="1:26">
      <c r="A5" s="3">
        <v>104</v>
      </c>
      <c r="B5" s="3">
        <v>104</v>
      </c>
      <c r="C5" s="3" t="s">
        <v>3030</v>
      </c>
    </row>
    <row r="7" spans="1:26">
      <c r="A7" s="3">
        <f t="shared" ref="A7:B7" si="0">A5/A3</f>
        <v>6.9333333333333336</v>
      </c>
      <c r="B7" s="3">
        <f t="shared" si="0"/>
        <v>5.2</v>
      </c>
      <c r="C7" s="3" t="s">
        <v>3031</v>
      </c>
      <c r="D7" s="3">
        <f>A7-B7</f>
        <v>1.7333333333333334</v>
      </c>
    </row>
    <row r="8" spans="1:26">
      <c r="G8" s="3">
        <f>2400/23</f>
        <v>104.34782608695652</v>
      </c>
    </row>
    <row r="9" spans="1:26">
      <c r="A9" s="3">
        <f t="shared" ref="A9:B9" si="1">A7*100</f>
        <v>693.33333333333337</v>
      </c>
      <c r="B9" s="3">
        <f t="shared" si="1"/>
        <v>520</v>
      </c>
      <c r="C9" s="3" t="s">
        <v>3032</v>
      </c>
      <c r="D9" s="3">
        <f>A9-B9</f>
        <v>173.33333333333337</v>
      </c>
      <c r="G9" s="3">
        <f>18*104</f>
        <v>1872</v>
      </c>
    </row>
    <row r="11" spans="1:26">
      <c r="A11" s="9">
        <f t="shared" ref="A11:B11" si="2">200*A7</f>
        <v>1386.6666666666667</v>
      </c>
      <c r="B11" s="9">
        <f t="shared" si="2"/>
        <v>1040</v>
      </c>
      <c r="C11" s="8" t="s">
        <v>3033</v>
      </c>
      <c r="D11" s="3">
        <f>A11-B11</f>
        <v>346.66666666666674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>
      <c r="C12" s="3"/>
    </row>
    <row r="13" spans="1:26">
      <c r="A13" s="3">
        <f t="shared" ref="A13:B13" si="3">300*A7</f>
        <v>2080</v>
      </c>
      <c r="B13" s="3">
        <f t="shared" si="3"/>
        <v>1560</v>
      </c>
      <c r="C13" s="3" t="s">
        <v>3034</v>
      </c>
      <c r="D13" s="3">
        <f>A13-B13</f>
        <v>520</v>
      </c>
    </row>
    <row r="14" spans="1:26">
      <c r="C14" s="3"/>
    </row>
    <row r="15" spans="1:26">
      <c r="A15" s="3">
        <f t="shared" ref="A15:B15" si="4">400*A7</f>
        <v>2773.3333333333335</v>
      </c>
      <c r="B15" s="3">
        <f t="shared" si="4"/>
        <v>2080</v>
      </c>
      <c r="C15" s="3" t="s">
        <v>3035</v>
      </c>
      <c r="D15" s="3">
        <f>A15-B15</f>
        <v>693.33333333333348</v>
      </c>
    </row>
    <row r="16" spans="1:26">
      <c r="C16" s="3"/>
    </row>
    <row r="17" spans="1:4">
      <c r="A17" s="3">
        <f t="shared" ref="A17:B17" si="5">500*A7</f>
        <v>3466.666666666667</v>
      </c>
      <c r="B17" s="3">
        <f t="shared" si="5"/>
        <v>2600</v>
      </c>
      <c r="C17" s="3" t="s">
        <v>3036</v>
      </c>
      <c r="D17" s="3">
        <f>A17-B17</f>
        <v>866.66666666666697</v>
      </c>
    </row>
    <row r="18" spans="1:4">
      <c r="C18" s="3"/>
    </row>
    <row r="19" spans="1:4">
      <c r="A19" s="3">
        <f t="shared" ref="A19:B19" si="6">A7*1000</f>
        <v>6933.3333333333339</v>
      </c>
      <c r="B19" s="3">
        <f t="shared" si="6"/>
        <v>5200</v>
      </c>
      <c r="C19" s="3" t="s">
        <v>3037</v>
      </c>
      <c r="D19" s="3">
        <f>A19-B19</f>
        <v>1733.3333333333339</v>
      </c>
    </row>
    <row r="21" spans="1:4">
      <c r="A21" s="3">
        <f t="shared" ref="A21:B21" si="7">A7*10000</f>
        <v>69333.333333333328</v>
      </c>
      <c r="B21" s="3">
        <f t="shared" si="7"/>
        <v>52000</v>
      </c>
      <c r="C21" s="3" t="s">
        <v>3038</v>
      </c>
      <c r="D21" s="3">
        <f>A21-B21</f>
        <v>17333.333333333328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Expense</vt:lpstr>
      <vt:lpstr>Sheet46</vt:lpstr>
      <vt:lpstr>Sheet47</vt:lpstr>
      <vt:lpstr>Sheet43</vt:lpstr>
      <vt:lpstr>upto 15Apr2024</vt:lpstr>
      <vt:lpstr>depreciation</vt:lpstr>
      <vt:lpstr>Sheet45</vt:lpstr>
      <vt:lpstr>Sheet44</vt:lpstr>
      <vt:lpstr>car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 Rajan</cp:lastModifiedBy>
  <dcterms:modified xsi:type="dcterms:W3CDTF">2025-08-01T06:11:29Z</dcterms:modified>
</cp:coreProperties>
</file>